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3820"/>
  <bookViews>
    <workbookView xWindow="240" yWindow="120" windowWidth="14940" windowHeight="6765"/>
  </bookViews>
  <sheets>
    <sheet name="Solution" sheetId="2" r:id="rId1"/>
  </sheets>
  <calcPr calcId="125725"/>
</workbook>
</file>

<file path=xl/calcChain.xml><?xml version="1.0" encoding="utf-8"?>
<calcChain xmlns="http://schemas.openxmlformats.org/spreadsheetml/2006/main">
  <c r="C39" i="2"/>
  <c r="C40" s="1"/>
  <c r="F39"/>
  <c r="F40" s="1"/>
  <c r="B36"/>
  <c r="C36"/>
  <c r="D36"/>
  <c r="E36"/>
  <c r="F36"/>
  <c r="G36"/>
  <c r="H36"/>
  <c r="I36"/>
  <c r="J36"/>
  <c r="B34"/>
  <c r="C34"/>
  <c r="D34"/>
  <c r="E34"/>
  <c r="F34"/>
  <c r="G34"/>
  <c r="H34"/>
  <c r="I34"/>
  <c r="J34"/>
  <c r="B35"/>
  <c r="L35" s="1"/>
  <c r="C35"/>
  <c r="D35"/>
  <c r="E35"/>
  <c r="F35"/>
  <c r="G35"/>
  <c r="H35"/>
  <c r="I35"/>
  <c r="J35"/>
  <c r="Q34"/>
  <c r="Q35"/>
  <c r="Q36"/>
  <c r="S34"/>
  <c r="S35"/>
  <c r="S36"/>
  <c r="U34"/>
  <c r="U35"/>
  <c r="U36"/>
  <c r="W34"/>
  <c r="W35"/>
  <c r="W36"/>
  <c r="Y34"/>
  <c r="Y35"/>
  <c r="Y36"/>
  <c r="AA34"/>
  <c r="AA35"/>
  <c r="AA36"/>
  <c r="AC34"/>
  <c r="AC35"/>
  <c r="AC36"/>
  <c r="AG34"/>
  <c r="AH34"/>
  <c r="AI34"/>
  <c r="AJ34"/>
  <c r="AK34"/>
  <c r="AL34"/>
  <c r="AM34"/>
  <c r="AN34"/>
  <c r="AG35"/>
  <c r="AH35"/>
  <c r="AI35"/>
  <c r="AJ35"/>
  <c r="AK35"/>
  <c r="AL35"/>
  <c r="AM35"/>
  <c r="AN35"/>
  <c r="AG36"/>
  <c r="AH36"/>
  <c r="AI36"/>
  <c r="AJ36"/>
  <c r="AK36"/>
  <c r="AL36"/>
  <c r="AM36"/>
  <c r="AN36"/>
  <c r="L3"/>
  <c r="K3"/>
  <c r="M3" s="1"/>
  <c r="B4"/>
  <c r="L4" s="1"/>
  <c r="AC33"/>
  <c r="AC32"/>
  <c r="AC31"/>
  <c r="AC30"/>
  <c r="AC29"/>
  <c r="AC28"/>
  <c r="AC27"/>
  <c r="AC26"/>
  <c r="AC25"/>
  <c r="AC24"/>
  <c r="AC23"/>
  <c r="AC22"/>
  <c r="AC21"/>
  <c r="AC20"/>
  <c r="AC19"/>
  <c r="AC18"/>
  <c r="AC17"/>
  <c r="AC16"/>
  <c r="AC15"/>
  <c r="AC14"/>
  <c r="AC13"/>
  <c r="AC12"/>
  <c r="AC11"/>
  <c r="AC10"/>
  <c r="AC9"/>
  <c r="AC8"/>
  <c r="AC7"/>
  <c r="AC6"/>
  <c r="AC5"/>
  <c r="AC4"/>
  <c r="AC3"/>
  <c r="AC2"/>
  <c r="AA33"/>
  <c r="AA32"/>
  <c r="AA31"/>
  <c r="AA30"/>
  <c r="AA29"/>
  <c r="AA28"/>
  <c r="AA27"/>
  <c r="AA26"/>
  <c r="AA25"/>
  <c r="AA24"/>
  <c r="AA23"/>
  <c r="AA22"/>
  <c r="AA21"/>
  <c r="AA20"/>
  <c r="AA19"/>
  <c r="AA18"/>
  <c r="AA17"/>
  <c r="AA16"/>
  <c r="AA15"/>
  <c r="AA14"/>
  <c r="AA13"/>
  <c r="AA12"/>
  <c r="AA11"/>
  <c r="AA10"/>
  <c r="AA9"/>
  <c r="AA8"/>
  <c r="AA7"/>
  <c r="AA6"/>
  <c r="AA5"/>
  <c r="AA4"/>
  <c r="AA3"/>
  <c r="AA2"/>
  <c r="Y33"/>
  <c r="Y32"/>
  <c r="Y31"/>
  <c r="Y30"/>
  <c r="Y29"/>
  <c r="Y28"/>
  <c r="Y27"/>
  <c r="Y26"/>
  <c r="Y25"/>
  <c r="Y24"/>
  <c r="Y23"/>
  <c r="Y22"/>
  <c r="Y21"/>
  <c r="Y20"/>
  <c r="Y19"/>
  <c r="Y18"/>
  <c r="Y17"/>
  <c r="Y16"/>
  <c r="Y15"/>
  <c r="Y14"/>
  <c r="Y13"/>
  <c r="Y12"/>
  <c r="Y11"/>
  <c r="Y10"/>
  <c r="Y9"/>
  <c r="Y8"/>
  <c r="Y7"/>
  <c r="Y6"/>
  <c r="Y5"/>
  <c r="Y4"/>
  <c r="Y3"/>
  <c r="Y2"/>
  <c r="W33"/>
  <c r="W32"/>
  <c r="W31"/>
  <c r="W30"/>
  <c r="W29"/>
  <c r="W28"/>
  <c r="W27"/>
  <c r="W26"/>
  <c r="W25"/>
  <c r="W24"/>
  <c r="W23"/>
  <c r="W22"/>
  <c r="W21"/>
  <c r="W20"/>
  <c r="W19"/>
  <c r="W18"/>
  <c r="W17"/>
  <c r="W16"/>
  <c r="W15"/>
  <c r="W14"/>
  <c r="W13"/>
  <c r="W12"/>
  <c r="W11"/>
  <c r="W10"/>
  <c r="W9"/>
  <c r="W8"/>
  <c r="W7"/>
  <c r="W6"/>
  <c r="W5"/>
  <c r="W4"/>
  <c r="W3"/>
  <c r="W2"/>
  <c r="U33"/>
  <c r="U32"/>
  <c r="U31"/>
  <c r="U30"/>
  <c r="U29"/>
  <c r="U28"/>
  <c r="U27"/>
  <c r="U26"/>
  <c r="U25"/>
  <c r="U24"/>
  <c r="U23"/>
  <c r="U22"/>
  <c r="U21"/>
  <c r="U20"/>
  <c r="U19"/>
  <c r="U18"/>
  <c r="U17"/>
  <c r="U16"/>
  <c r="U15"/>
  <c r="U14"/>
  <c r="U13"/>
  <c r="U12"/>
  <c r="U11"/>
  <c r="U10"/>
  <c r="U9"/>
  <c r="U8"/>
  <c r="U7"/>
  <c r="U6"/>
  <c r="U5"/>
  <c r="U4"/>
  <c r="U3"/>
  <c r="U2"/>
  <c r="S33"/>
  <c r="S32"/>
  <c r="S31"/>
  <c r="S30"/>
  <c r="S29"/>
  <c r="S28"/>
  <c r="S27"/>
  <c r="S26"/>
  <c r="S25"/>
  <c r="S24"/>
  <c r="S23"/>
  <c r="S22"/>
  <c r="S21"/>
  <c r="S20"/>
  <c r="S19"/>
  <c r="S18"/>
  <c r="S17"/>
  <c r="S16"/>
  <c r="S15"/>
  <c r="S14"/>
  <c r="S13"/>
  <c r="S12"/>
  <c r="S11"/>
  <c r="S10"/>
  <c r="S9"/>
  <c r="S8"/>
  <c r="S7"/>
  <c r="S6"/>
  <c r="S5"/>
  <c r="S4"/>
  <c r="S3"/>
  <c r="S2"/>
  <c r="Q3"/>
  <c r="Q4"/>
  <c r="Q5"/>
  <c r="Q6"/>
  <c r="Q7"/>
  <c r="Q8"/>
  <c r="Q9"/>
  <c r="Q10"/>
  <c r="Q11"/>
  <c r="Q12"/>
  <c r="Q13"/>
  <c r="Q14"/>
  <c r="Q15"/>
  <c r="Q16"/>
  <c r="Q17"/>
  <c r="Q18"/>
  <c r="Q19"/>
  <c r="Q20"/>
  <c r="Q21"/>
  <c r="Q22"/>
  <c r="Q23"/>
  <c r="Q24"/>
  <c r="Q25"/>
  <c r="Q26"/>
  <c r="Q27"/>
  <c r="Q28"/>
  <c r="Q29"/>
  <c r="Q30"/>
  <c r="Q31"/>
  <c r="Q32"/>
  <c r="Q33"/>
  <c r="Q2"/>
  <c r="AH2"/>
  <c r="AI2"/>
  <c r="AI39" s="1"/>
  <c r="AI40" s="1"/>
  <c r="AJ2"/>
  <c r="AJ39" s="1"/>
  <c r="AJ40" s="1"/>
  <c r="AK2"/>
  <c r="AL2"/>
  <c r="AM2"/>
  <c r="AM39" s="1"/>
  <c r="AM40" s="1"/>
  <c r="AN2"/>
  <c r="AN39" s="1"/>
  <c r="AN40" s="1"/>
  <c r="AH3"/>
  <c r="AH39" s="1"/>
  <c r="AH40" s="1"/>
  <c r="AI3"/>
  <c r="AJ3"/>
  <c r="AK3"/>
  <c r="AK39" s="1"/>
  <c r="AK40" s="1"/>
  <c r="AL3"/>
  <c r="AL39" s="1"/>
  <c r="AL40" s="1"/>
  <c r="AM3"/>
  <c r="AN3"/>
  <c r="AH4"/>
  <c r="AI4"/>
  <c r="AJ4"/>
  <c r="AK4"/>
  <c r="AL4"/>
  <c r="AM4"/>
  <c r="AN4"/>
  <c r="AH5"/>
  <c r="AI5"/>
  <c r="AJ5"/>
  <c r="AK5"/>
  <c r="AL5"/>
  <c r="AM5"/>
  <c r="AN5"/>
  <c r="AH6"/>
  <c r="AI6"/>
  <c r="AJ6"/>
  <c r="AK6"/>
  <c r="AL6"/>
  <c r="AM6"/>
  <c r="AN6"/>
  <c r="AH7"/>
  <c r="AI7"/>
  <c r="AJ7"/>
  <c r="AK7"/>
  <c r="AL7"/>
  <c r="AM7"/>
  <c r="AN7"/>
  <c r="AH8"/>
  <c r="AI8"/>
  <c r="AJ8"/>
  <c r="AK8"/>
  <c r="AL8"/>
  <c r="AM8"/>
  <c r="AN8"/>
  <c r="AH9"/>
  <c r="AI9"/>
  <c r="AJ9"/>
  <c r="AK9"/>
  <c r="AL9"/>
  <c r="AM9"/>
  <c r="AN9"/>
  <c r="AH10"/>
  <c r="AI10"/>
  <c r="AJ10"/>
  <c r="AK10"/>
  <c r="AL10"/>
  <c r="AM10"/>
  <c r="AN10"/>
  <c r="AH11"/>
  <c r="AI11"/>
  <c r="AJ11"/>
  <c r="AK11"/>
  <c r="AL11"/>
  <c r="AM11"/>
  <c r="AN11"/>
  <c r="AH12"/>
  <c r="AI12"/>
  <c r="AJ12"/>
  <c r="AK12"/>
  <c r="AL12"/>
  <c r="AM12"/>
  <c r="AN12"/>
  <c r="AH13"/>
  <c r="AI13"/>
  <c r="AJ13"/>
  <c r="AK13"/>
  <c r="AL13"/>
  <c r="AM13"/>
  <c r="AN13"/>
  <c r="AH14"/>
  <c r="AI14"/>
  <c r="AJ14"/>
  <c r="AK14"/>
  <c r="AL14"/>
  <c r="AM14"/>
  <c r="AN14"/>
  <c r="AH15"/>
  <c r="AI15"/>
  <c r="AJ15"/>
  <c r="AK15"/>
  <c r="AL15"/>
  <c r="AM15"/>
  <c r="AN15"/>
  <c r="AH16"/>
  <c r="AI16"/>
  <c r="AJ16"/>
  <c r="AK16"/>
  <c r="AL16"/>
  <c r="AM16"/>
  <c r="AN16"/>
  <c r="AH17"/>
  <c r="AI17"/>
  <c r="AJ17"/>
  <c r="AK17"/>
  <c r="AL17"/>
  <c r="AM17"/>
  <c r="AN17"/>
  <c r="AH18"/>
  <c r="AI18"/>
  <c r="AJ18"/>
  <c r="AK18"/>
  <c r="AL18"/>
  <c r="AM18"/>
  <c r="AN18"/>
  <c r="AH19"/>
  <c r="AI19"/>
  <c r="AJ19"/>
  <c r="AK19"/>
  <c r="AL19"/>
  <c r="AM19"/>
  <c r="AN19"/>
  <c r="AH20"/>
  <c r="AI20"/>
  <c r="AJ20"/>
  <c r="AK20"/>
  <c r="AL20"/>
  <c r="AM20"/>
  <c r="AN20"/>
  <c r="AH21"/>
  <c r="AI21"/>
  <c r="AJ21"/>
  <c r="AK21"/>
  <c r="AL21"/>
  <c r="AM21"/>
  <c r="AN21"/>
  <c r="AH22"/>
  <c r="AI22"/>
  <c r="AJ22"/>
  <c r="AK22"/>
  <c r="AL22"/>
  <c r="AM22"/>
  <c r="AN22"/>
  <c r="AH23"/>
  <c r="AI23"/>
  <c r="AJ23"/>
  <c r="AK23"/>
  <c r="AL23"/>
  <c r="AM23"/>
  <c r="AN23"/>
  <c r="AH24"/>
  <c r="AI24"/>
  <c r="AJ24"/>
  <c r="AK24"/>
  <c r="AL24"/>
  <c r="AM24"/>
  <c r="AN24"/>
  <c r="AH25"/>
  <c r="AI25"/>
  <c r="AJ25"/>
  <c r="AK25"/>
  <c r="AL25"/>
  <c r="AM25"/>
  <c r="AN25"/>
  <c r="AH26"/>
  <c r="AI26"/>
  <c r="AJ26"/>
  <c r="AK26"/>
  <c r="AL26"/>
  <c r="AM26"/>
  <c r="AN26"/>
  <c r="AH27"/>
  <c r="AI27"/>
  <c r="AJ27"/>
  <c r="AK27"/>
  <c r="AL27"/>
  <c r="AM27"/>
  <c r="AN27"/>
  <c r="AH28"/>
  <c r="AI28"/>
  <c r="AJ28"/>
  <c r="AK28"/>
  <c r="AL28"/>
  <c r="AM28"/>
  <c r="AN28"/>
  <c r="AH29"/>
  <c r="AI29"/>
  <c r="AJ29"/>
  <c r="AK29"/>
  <c r="AL29"/>
  <c r="AM29"/>
  <c r="AN29"/>
  <c r="AH30"/>
  <c r="AI30"/>
  <c r="AJ30"/>
  <c r="AK30"/>
  <c r="AL30"/>
  <c r="AM30"/>
  <c r="AN30"/>
  <c r="AH31"/>
  <c r="AI31"/>
  <c r="AJ31"/>
  <c r="AK31"/>
  <c r="AL31"/>
  <c r="AM31"/>
  <c r="AN31"/>
  <c r="AH32"/>
  <c r="AI32"/>
  <c r="AJ32"/>
  <c r="AK32"/>
  <c r="AL32"/>
  <c r="AM32"/>
  <c r="AN32"/>
  <c r="AH33"/>
  <c r="AI33"/>
  <c r="AJ33"/>
  <c r="AK33"/>
  <c r="AL33"/>
  <c r="AM33"/>
  <c r="AN33"/>
  <c r="AG3"/>
  <c r="AG4"/>
  <c r="AG5"/>
  <c r="AG39" s="1"/>
  <c r="AG40" s="1"/>
  <c r="AG6"/>
  <c r="AG7"/>
  <c r="AG8"/>
  <c r="AG9"/>
  <c r="AG10"/>
  <c r="AG11"/>
  <c r="AG12"/>
  <c r="AG13"/>
  <c r="AG14"/>
  <c r="AG15"/>
  <c r="AG16"/>
  <c r="AG17"/>
  <c r="AG18"/>
  <c r="AG19"/>
  <c r="AG20"/>
  <c r="AG21"/>
  <c r="AG22"/>
  <c r="AG23"/>
  <c r="AG24"/>
  <c r="AG25"/>
  <c r="AG26"/>
  <c r="AG27"/>
  <c r="AG28"/>
  <c r="AG29"/>
  <c r="AG30"/>
  <c r="AG31"/>
  <c r="AG32"/>
  <c r="AG33"/>
  <c r="AG2"/>
  <c r="D2"/>
  <c r="D39" s="1"/>
  <c r="D40" s="1"/>
  <c r="E2"/>
  <c r="E39" s="1"/>
  <c r="E40" s="1"/>
  <c r="F2"/>
  <c r="G2"/>
  <c r="G39" s="1"/>
  <c r="G40" s="1"/>
  <c r="H2"/>
  <c r="H39" s="1"/>
  <c r="H40" s="1"/>
  <c r="I2"/>
  <c r="I39" s="1"/>
  <c r="I40" s="1"/>
  <c r="J2"/>
  <c r="J39" s="1"/>
  <c r="J40" s="1"/>
  <c r="D3"/>
  <c r="E3"/>
  <c r="F3"/>
  <c r="G3"/>
  <c r="H3"/>
  <c r="I3"/>
  <c r="J3"/>
  <c r="D4"/>
  <c r="E4"/>
  <c r="F4"/>
  <c r="G4"/>
  <c r="H4"/>
  <c r="I4"/>
  <c r="J4"/>
  <c r="D5"/>
  <c r="E5"/>
  <c r="F5"/>
  <c r="G5"/>
  <c r="H5"/>
  <c r="I5"/>
  <c r="J5"/>
  <c r="D6"/>
  <c r="E6"/>
  <c r="F6"/>
  <c r="G6"/>
  <c r="H6"/>
  <c r="I6"/>
  <c r="J6"/>
  <c r="D7"/>
  <c r="E7"/>
  <c r="F7"/>
  <c r="G7"/>
  <c r="H7"/>
  <c r="I7"/>
  <c r="J7"/>
  <c r="D8"/>
  <c r="E8"/>
  <c r="F8"/>
  <c r="G8"/>
  <c r="H8"/>
  <c r="I8"/>
  <c r="J8"/>
  <c r="D9"/>
  <c r="E9"/>
  <c r="F9"/>
  <c r="G9"/>
  <c r="H9"/>
  <c r="I9"/>
  <c r="J9"/>
  <c r="D10"/>
  <c r="E10"/>
  <c r="F10"/>
  <c r="G10"/>
  <c r="H10"/>
  <c r="I10"/>
  <c r="J10"/>
  <c r="D11"/>
  <c r="E11"/>
  <c r="F11"/>
  <c r="G11"/>
  <c r="H11"/>
  <c r="I11"/>
  <c r="J11"/>
  <c r="D12"/>
  <c r="E12"/>
  <c r="F12"/>
  <c r="G12"/>
  <c r="H12"/>
  <c r="I12"/>
  <c r="J12"/>
  <c r="D13"/>
  <c r="E13"/>
  <c r="F13"/>
  <c r="G13"/>
  <c r="H13"/>
  <c r="I13"/>
  <c r="J13"/>
  <c r="D14"/>
  <c r="E14"/>
  <c r="F14"/>
  <c r="G14"/>
  <c r="H14"/>
  <c r="I14"/>
  <c r="J14"/>
  <c r="D15"/>
  <c r="E15"/>
  <c r="F15"/>
  <c r="G15"/>
  <c r="H15"/>
  <c r="I15"/>
  <c r="J15"/>
  <c r="D16"/>
  <c r="E16"/>
  <c r="F16"/>
  <c r="G16"/>
  <c r="H16"/>
  <c r="I16"/>
  <c r="J16"/>
  <c r="D17"/>
  <c r="E17"/>
  <c r="F17"/>
  <c r="G17"/>
  <c r="H17"/>
  <c r="I17"/>
  <c r="J17"/>
  <c r="D18"/>
  <c r="E18"/>
  <c r="F18"/>
  <c r="G18"/>
  <c r="H18"/>
  <c r="I18"/>
  <c r="J18"/>
  <c r="D19"/>
  <c r="E19"/>
  <c r="F19"/>
  <c r="G19"/>
  <c r="H19"/>
  <c r="I19"/>
  <c r="J19"/>
  <c r="D20"/>
  <c r="E20"/>
  <c r="F20"/>
  <c r="G20"/>
  <c r="H20"/>
  <c r="I20"/>
  <c r="J20"/>
  <c r="D21"/>
  <c r="E21"/>
  <c r="F21"/>
  <c r="G21"/>
  <c r="H21"/>
  <c r="I21"/>
  <c r="J21"/>
  <c r="D22"/>
  <c r="E22"/>
  <c r="F22"/>
  <c r="G22"/>
  <c r="H22"/>
  <c r="I22"/>
  <c r="J22"/>
  <c r="D23"/>
  <c r="E23"/>
  <c r="F23"/>
  <c r="G23"/>
  <c r="H23"/>
  <c r="I23"/>
  <c r="J23"/>
  <c r="D24"/>
  <c r="E24"/>
  <c r="F24"/>
  <c r="G24"/>
  <c r="H24"/>
  <c r="I24"/>
  <c r="J24"/>
  <c r="D25"/>
  <c r="E25"/>
  <c r="F25"/>
  <c r="G25"/>
  <c r="H25"/>
  <c r="I25"/>
  <c r="J25"/>
  <c r="D26"/>
  <c r="E26"/>
  <c r="F26"/>
  <c r="G26"/>
  <c r="H26"/>
  <c r="I26"/>
  <c r="J26"/>
  <c r="D27"/>
  <c r="E27"/>
  <c r="F27"/>
  <c r="G27"/>
  <c r="H27"/>
  <c r="I27"/>
  <c r="J27"/>
  <c r="D28"/>
  <c r="E28"/>
  <c r="F28"/>
  <c r="G28"/>
  <c r="H28"/>
  <c r="I28"/>
  <c r="J28"/>
  <c r="D29"/>
  <c r="E29"/>
  <c r="F29"/>
  <c r="G29"/>
  <c r="H29"/>
  <c r="I29"/>
  <c r="J29"/>
  <c r="D30"/>
  <c r="E30"/>
  <c r="F30"/>
  <c r="G30"/>
  <c r="H30"/>
  <c r="I30"/>
  <c r="J30"/>
  <c r="D31"/>
  <c r="E31"/>
  <c r="F31"/>
  <c r="G31"/>
  <c r="H31"/>
  <c r="I31"/>
  <c r="J31"/>
  <c r="D32"/>
  <c r="E32"/>
  <c r="F32"/>
  <c r="G32"/>
  <c r="H32"/>
  <c r="I32"/>
  <c r="J32"/>
  <c r="D33"/>
  <c r="E33"/>
  <c r="F33"/>
  <c r="G33"/>
  <c r="H33"/>
  <c r="I33"/>
  <c r="J33"/>
  <c r="C2"/>
  <c r="C3"/>
  <c r="C4"/>
  <c r="C5"/>
  <c r="C6"/>
  <c r="C7"/>
  <c r="C8"/>
  <c r="C9"/>
  <c r="C10"/>
  <c r="C11"/>
  <c r="C12"/>
  <c r="C13"/>
  <c r="C14"/>
  <c r="C15"/>
  <c r="C16"/>
  <c r="C17"/>
  <c r="C18"/>
  <c r="C19"/>
  <c r="C20"/>
  <c r="C21"/>
  <c r="C22"/>
  <c r="C23"/>
  <c r="C24"/>
  <c r="C25"/>
  <c r="C26"/>
  <c r="C27"/>
  <c r="C28"/>
  <c r="C29"/>
  <c r="C30"/>
  <c r="C31"/>
  <c r="C32"/>
  <c r="C33"/>
  <c r="B3"/>
  <c r="B5"/>
  <c r="L5" s="1"/>
  <c r="B6"/>
  <c r="L6" s="1"/>
  <c r="B7"/>
  <c r="K7" s="1"/>
  <c r="M7" s="1"/>
  <c r="B8"/>
  <c r="L8" s="1"/>
  <c r="B9"/>
  <c r="L9" s="1"/>
  <c r="B10"/>
  <c r="L10" s="1"/>
  <c r="B11"/>
  <c r="K11" s="1"/>
  <c r="M11" s="1"/>
  <c r="B12"/>
  <c r="L12" s="1"/>
  <c r="B13"/>
  <c r="L13" s="1"/>
  <c r="B14"/>
  <c r="L14" s="1"/>
  <c r="B15"/>
  <c r="K15" s="1"/>
  <c r="B16"/>
  <c r="L16" s="1"/>
  <c r="B17"/>
  <c r="L17" s="1"/>
  <c r="B18"/>
  <c r="K18" s="1"/>
  <c r="B19"/>
  <c r="K19" s="1"/>
  <c r="B20"/>
  <c r="L20" s="1"/>
  <c r="B21"/>
  <c r="L21" s="1"/>
  <c r="B22"/>
  <c r="L22" s="1"/>
  <c r="B23"/>
  <c r="K23" s="1"/>
  <c r="B24"/>
  <c r="L24" s="1"/>
  <c r="B25"/>
  <c r="L25" s="1"/>
  <c r="B26"/>
  <c r="L26" s="1"/>
  <c r="B27"/>
  <c r="K27" s="1"/>
  <c r="M27" s="1"/>
  <c r="B28"/>
  <c r="L28" s="1"/>
  <c r="B29"/>
  <c r="L29" s="1"/>
  <c r="B30"/>
  <c r="L30" s="1"/>
  <c r="B31"/>
  <c r="L31" s="1"/>
  <c r="B32"/>
  <c r="L32" s="1"/>
  <c r="B33"/>
  <c r="L33" s="1"/>
  <c r="B2"/>
  <c r="L2" s="1"/>
  <c r="M18" l="1"/>
  <c r="M23"/>
  <c r="P43"/>
  <c r="P58" s="1"/>
  <c r="V48"/>
  <c r="V63" s="1"/>
  <c r="Z45"/>
  <c r="K30"/>
  <c r="M30" s="1"/>
  <c r="K22"/>
  <c r="M22" s="1"/>
  <c r="K14"/>
  <c r="M14" s="1"/>
  <c r="K6"/>
  <c r="M6" s="1"/>
  <c r="L18"/>
  <c r="B39"/>
  <c r="B40" s="1"/>
  <c r="P40"/>
  <c r="R40"/>
  <c r="AB45"/>
  <c r="K31"/>
  <c r="M31" s="1"/>
  <c r="L27"/>
  <c r="L23"/>
  <c r="L19"/>
  <c r="M19" s="1"/>
  <c r="L15"/>
  <c r="M15" s="1"/>
  <c r="L11"/>
  <c r="Z50" s="1"/>
  <c r="L7"/>
  <c r="L39" s="1"/>
  <c r="L40" s="1"/>
  <c r="L36"/>
  <c r="P48"/>
  <c r="P63" s="1"/>
  <c r="T43"/>
  <c r="T58" s="1"/>
  <c r="V43"/>
  <c r="AB43"/>
  <c r="K32"/>
  <c r="M32" s="1"/>
  <c r="K28"/>
  <c r="M28" s="1"/>
  <c r="K24"/>
  <c r="M24" s="1"/>
  <c r="K20"/>
  <c r="M20" s="1"/>
  <c r="K16"/>
  <c r="M16" s="1"/>
  <c r="K12"/>
  <c r="M12" s="1"/>
  <c r="K8"/>
  <c r="M8" s="1"/>
  <c r="K4"/>
  <c r="M4" s="1"/>
  <c r="L34"/>
  <c r="R48"/>
  <c r="T48"/>
  <c r="AB48"/>
  <c r="K2"/>
  <c r="K26"/>
  <c r="M26" s="1"/>
  <c r="K10"/>
  <c r="M10" s="1"/>
  <c r="T45"/>
  <c r="V39"/>
  <c r="V58" s="1"/>
  <c r="X40"/>
  <c r="Z40"/>
  <c r="P44"/>
  <c r="R39"/>
  <c r="R55" s="1"/>
  <c r="T41"/>
  <c r="V41"/>
  <c r="X42"/>
  <c r="Z41"/>
  <c r="Z43"/>
  <c r="AB41"/>
  <c r="AB40"/>
  <c r="K33"/>
  <c r="M33" s="1"/>
  <c r="K29"/>
  <c r="M29" s="1"/>
  <c r="K25"/>
  <c r="M25" s="1"/>
  <c r="K21"/>
  <c r="M21" s="1"/>
  <c r="K17"/>
  <c r="M17" s="1"/>
  <c r="K13"/>
  <c r="M13" s="1"/>
  <c r="K9"/>
  <c r="M9" s="1"/>
  <c r="K5"/>
  <c r="M5" s="1"/>
  <c r="P42"/>
  <c r="X52"/>
  <c r="X48"/>
  <c r="T47"/>
  <c r="AB44"/>
  <c r="X43"/>
  <c r="X58" s="1"/>
  <c r="T42"/>
  <c r="X41"/>
  <c r="P41"/>
  <c r="P50"/>
  <c r="P65" s="1"/>
  <c r="R52"/>
  <c r="R67" s="1"/>
  <c r="Z48"/>
  <c r="V47"/>
  <c r="R45"/>
  <c r="V44"/>
  <c r="R43"/>
  <c r="R58" s="1"/>
  <c r="V42"/>
  <c r="R41"/>
  <c r="X39"/>
  <c r="X57" s="1"/>
  <c r="P52"/>
  <c r="V52"/>
  <c r="V50"/>
  <c r="V65" s="1"/>
  <c r="Z47"/>
  <c r="Z62" s="1"/>
  <c r="R47"/>
  <c r="V45"/>
  <c r="V60" s="1"/>
  <c r="Z44"/>
  <c r="R44"/>
  <c r="Z42"/>
  <c r="R42"/>
  <c r="R57" s="1"/>
  <c r="T40"/>
  <c r="V40"/>
  <c r="Z39"/>
  <c r="Z58" s="1"/>
  <c r="P47"/>
  <c r="P62" s="1"/>
  <c r="AB47"/>
  <c r="X45"/>
  <c r="T44"/>
  <c r="AB42"/>
  <c r="AB57" s="1"/>
  <c r="AB39"/>
  <c r="T39"/>
  <c r="T56" s="1"/>
  <c r="P45"/>
  <c r="Z52"/>
  <c r="Z67" s="1"/>
  <c r="P39"/>
  <c r="P55" s="1"/>
  <c r="AB52"/>
  <c r="T52"/>
  <c r="AB50"/>
  <c r="X47"/>
  <c r="X62" s="1"/>
  <c r="X44"/>
  <c r="X59" s="1"/>
  <c r="Z59"/>
  <c r="V67"/>
  <c r="Z63"/>
  <c r="R63"/>
  <c r="P60"/>
  <c r="P57"/>
  <c r="K36"/>
  <c r="M36" s="1"/>
  <c r="K35"/>
  <c r="M35" s="1"/>
  <c r="K34"/>
  <c r="M34" s="1"/>
  <c r="Z60"/>
  <c r="X56"/>
  <c r="AB58"/>
  <c r="AB63"/>
  <c r="AB60"/>
  <c r="K39" l="1"/>
  <c r="K40" s="1"/>
  <c r="M2"/>
  <c r="P56"/>
  <c r="T50"/>
  <c r="T65" s="1"/>
  <c r="T59"/>
  <c r="Z49"/>
  <c r="V57"/>
  <c r="V62"/>
  <c r="X50"/>
  <c r="X65" s="1"/>
  <c r="R56"/>
  <c r="AB55"/>
  <c r="AB62"/>
  <c r="Z57"/>
  <c r="R62"/>
  <c r="V59"/>
  <c r="R50"/>
  <c r="R65" s="1"/>
  <c r="P49"/>
  <c r="P64" s="1"/>
  <c r="AB49"/>
  <c r="X49"/>
  <c r="T49"/>
  <c r="T64" s="1"/>
  <c r="T60"/>
  <c r="T63"/>
  <c r="V56"/>
  <c r="T67"/>
  <c r="V55"/>
  <c r="R59"/>
  <c r="R60"/>
  <c r="T62"/>
  <c r="X67"/>
  <c r="V49"/>
  <c r="V64" s="1"/>
  <c r="R49"/>
  <c r="R64" s="1"/>
  <c r="AB59"/>
  <c r="AB56"/>
  <c r="X55"/>
  <c r="X64"/>
  <c r="AB65"/>
  <c r="P67"/>
  <c r="AB64"/>
  <c r="P59"/>
  <c r="Z65"/>
  <c r="X63"/>
  <c r="X60"/>
  <c r="Z56"/>
  <c r="Z64"/>
  <c r="Z55"/>
  <c r="AB67"/>
  <c r="T55"/>
  <c r="T57"/>
  <c r="M39" l="1"/>
  <c r="M40" s="1"/>
  <c r="Z51"/>
  <c r="Z66" s="1"/>
  <c r="P51"/>
  <c r="P66" s="1"/>
  <c r="T51"/>
  <c r="T66" s="1"/>
  <c r="R51"/>
  <c r="R66" s="1"/>
  <c r="V51"/>
  <c r="V66" s="1"/>
  <c r="X51"/>
  <c r="X66" s="1"/>
  <c r="AB51"/>
  <c r="AB66" s="1"/>
</calcChain>
</file>

<file path=xl/sharedStrings.xml><?xml version="1.0" encoding="utf-8"?>
<sst xmlns="http://schemas.openxmlformats.org/spreadsheetml/2006/main" count="450" uniqueCount="133">
  <si>
    <t>Průměry</t>
  </si>
  <si>
    <t>Odchylky od celkového průměru</t>
  </si>
  <si>
    <t>Suma</t>
  </si>
  <si>
    <t>Průměr celkový</t>
  </si>
  <si>
    <t>.</t>
  </si>
  <si>
    <t>Napadá tě nějaký další způsob, jak vyřešit v úvodu popsané problémy? Může to být i něco úplně jiného, než navrhuji.</t>
  </si>
  <si>
    <t>Na co bys doporučil/a, abych se zaměřil? Co by na chystaném webu nemělo chybět?</t>
  </si>
  <si>
    <t>Jakým způsobem v současnosti sám/a řešíš sebevzdělávání nebo výše uvedené problémy?</t>
  </si>
  <si>
    <t>Hodí se</t>
  </si>
  <si>
    <t>Super</t>
  </si>
  <si>
    <t>Studuji, Mám pracovní zkušenosti - odborné (např. účetní v strejdovo firmě), Zajímá mě podnikání na internetu</t>
  </si>
  <si>
    <t>Zatím ne.</t>
  </si>
  <si>
    <t xml:space="preserve">Aktualizace, zajímavosti, komentáře. </t>
  </si>
  <si>
    <t>Články na internetu, Škola (něčím mi užitečná byla), Čtu knihy, Inspiruji se tím, jak to dělají jiní</t>
  </si>
  <si>
    <t>Studuji, Mám pracovní zkušenosti - odborné (např. účetní v strejdovo firmě), Zajímá mě podnikání na internetu, Zajímá mě jiný typ podnikání než na internetu</t>
  </si>
  <si>
    <t>Možná</t>
  </si>
  <si>
    <t>Články na internetu, Škola (něčím mi užitečná byla), Výuková videa na internetu</t>
  </si>
  <si>
    <t>Podnikám / dělám startup, Pracuji jako zaměstnanec (i jako OSVČ), Mám pracovní zkušenosti - neodborné (např. brigáda v Kauflandu), Mám pracovní zkušenosti - odborné (např. účetní v strejdovo firmě), Zajímá mě podnikání na internetu, Zajímá mě jiný typ podnikání než na internetu</t>
  </si>
  <si>
    <t>Spíše k ničemu</t>
  </si>
  <si>
    <t>bavilo by me mit moznost rozvijet svoje napady v komunite - jakoze by existovala struktura na jejimz vrcholu by byl prvotni napad, pod nej uz by se rozvetvovali dalsi casti jako propagace, potrebne kontakty na lidi, kteri mohou pomoci, nejaka cas na rozvrh rozpoctu - v podstate lean canvas, ale s moznosti kazdej z tech bodu komentovat a sdilet v komunite._x000D_
_x000D_
nebo mi napada, ze by mohlo bejt zajimavy nechat vytvaret lidi, tkeri se o to zajimaji neco jako start-up wiki, kde by kazdej mohl prispet a cerpat informace jak co delat. Predevsim mi jde o zajimavy zkusenosti, tipy, tríčky, nahody, ktere se stali, negativni zkusenosti s urcitym postupem atp. atp.</t>
  </si>
  <si>
    <t>zapojeni vic startupu do projektu</t>
  </si>
  <si>
    <t>Články na internetu, Spoléhám na intuici, Škola (něčím mi užitečná byla), Pracuji a tím se učím, Vyprávěním s přáteli</t>
  </si>
  <si>
    <t>Pracuji jako zaměstnanec (i jako OSVČ), Chtěl/a bych podnikat, ale ještě jsem nezačal/a, Mám pracovní zkušenosti - neodborné (např. brigáda v Kauflandu), Mám pracovní zkušenosti - odborné (např. účetní v strejdovo firmě), Zajímá mě podnikání na internetu, Zajímá mě jiný typ podnikání než na internetu</t>
  </si>
  <si>
    <t>Zbytečné</t>
  </si>
  <si>
    <t>Ptát se škol co s tím dělají. Doporučovat školám ať s tím něco dělají. Chodit do škol a ukazovat jim, že dělají jen teorii.</t>
  </si>
  <si>
    <t>Osobní příběh - ten dá všemu další emocionální rozměr.</t>
  </si>
  <si>
    <t>Články na internetu, Výuková videa na internetu, Čtu knihy, Vyprávěním s přáteli, Inspiruji se tím, jak to dělají jiní</t>
  </si>
  <si>
    <t>Podnikám / dělám startup, Pracuji jako zaměstnanec (i jako OSVČ), Mám pracovní zkušenosti - odborné (např. účetní v strejdovo firmě), Zajímá mě podnikání na internetu</t>
  </si>
  <si>
    <t>Obecně informovat o startupové scéně formou blogu - o zajímavých akcích, prezentacích, eventech, soutěžích</t>
  </si>
  <si>
    <t>Kalendář eventů, diskuze</t>
  </si>
  <si>
    <t>Články na internetu, Spoléhám na intuici, Pracuji a tím se učím, Vyprávěním s přáteli</t>
  </si>
  <si>
    <t>Podnikám / dělám startup, Pracuji jako zaměstnanec (i jako OSVČ), Mám pracovní zkušenosti - neodborné (např. brigáda v Kauflandu), Mám pracovní zkušenosti - odborné (např. účetní v strejdovo firmě), Zajímá mě podnikání na internetu</t>
  </si>
  <si>
    <t>Každopádně bych preferovala blog k online komunikaci. Spoečná setkání vidím bledě, protože např. u mě jako zaměstnance přivydělávajícího si drobným podnikáním by byl problém s časem. Dobré by mohli být třeba "videopřednášky".</t>
  </si>
  <si>
    <t xml:space="preserve">Určitě počáteční administrativa. Z vlastní zkušenosti to byl boj. </t>
  </si>
  <si>
    <t>Články na internetu, Spoléhám na intuici, Pracuji a tím se učím, Spokojenost "klientů" mi přivedla sama další.</t>
  </si>
  <si>
    <t>Studuji, Chtěl/a bych podnikat, ale ještě jsem nezačal/a, Mám pracovní zkušenosti - neodborné (např. brigáda v Kauflandu), Zajímá mě podnikání na internetu, Zajímá mě jiný typ podnikání než na internetu</t>
  </si>
  <si>
    <t>Články na internetu, Spoléhám na intuici, Škola (něčím mi užitečná byla), Inspiruji se tím, jak to dělají jiní</t>
  </si>
  <si>
    <t>Studuji, Pracuji jako zaměstnanec (i jako OSVČ), Mám pracovní zkušenosti - neodborné (např. brigáda v Kauflandu), Mám pracovní zkušenosti - odborné (např. účetní v strejdovo firmě), Zajímá mě podnikání na internetu</t>
  </si>
  <si>
    <t>Možnost diskuze</t>
  </si>
  <si>
    <t>Články na internetu, Škola (něčím mi užitečná byla), Pracuji a tím se učím, Čtu knihy, Vyprávěním s přáteli, Inspiruji se tím, jak to dělají jiní</t>
  </si>
  <si>
    <t>Studuji, Podnikám / dělám startup, Mám pracovní zkušenosti - neodborné (např. brigáda v Kauflandu), Zajímá mě podnikání na internetu, Zajímá mě jiný typ podnikání než na internetu</t>
  </si>
  <si>
    <t>Vseobecne prehledy moznosti podnikani na internetu, informace o akciich apod, klady zapory napady a moznosti...</t>
  </si>
  <si>
    <t>Články na internetu, Pracuji a tím se učím, Čtu knihy, Vyprávěním s přáteli, Inspiruji se tím, jak to dělají jiní</t>
  </si>
  <si>
    <t>Studuji, Podnikám / dělám startup, Pracuji jako zaměstnanec (i jako OSVČ), Mám pracovní zkušenosti - neodborné (např. brigáda v Kauflandu), Mám pracovní zkušenosti - odborné (např. účetní v strejdovo firmě), Zajímá mě podnikání na internetu, Zajímá mě jiný typ podnikání než na internetu</t>
  </si>
  <si>
    <t>Společná setkání - seskupení lidí, kteří mají nápady (jsou kreativní) s lidmi, kteří mají chuť do práce (jsou pracovití), domluvení úspěšných lidí z oboru na nějaké setkání, popovídání si - NE jen přednášky :-)</t>
  </si>
  <si>
    <t>Zkušenosti, Praxe, Vývoj a Budoucnost...</t>
  </si>
  <si>
    <t>Články na internetu, Spoléhám na intuici, Škola (něčím mi užitečná byla), Výuková videa na internetu, Čtu knihy, Vyprávěním s přáteli, Inspiruji se tím, jak to dělají jiní</t>
  </si>
  <si>
    <t>Studuji, Podnikám / dělám startup, Pracuji jako zaměstnanec (i jako OSVČ), Zajímá mě podnikání na internetu, Zajímá mě jiný typ podnikání než na internetu</t>
  </si>
  <si>
    <t>Články na internetu, Spoléhám na intuici, Škola (něčím mi užitečná byla), Pracuji a tím se učím, Výuková videa na internetu, Čtu knihy, Vyprávěním s přáteli, Inspiruji se tím, jak to dělají jiní</t>
  </si>
  <si>
    <t>Studuji, Pracuji jako zaměstnanec (i jako OSVČ), Mám pracovní zkušenosti - neodborné (např. brigáda v Kauflandu), Mám pracovní zkušenosti - odborné (např. účetní v strejdovo firmě), Zajímá mě podnikání na internetu, Zajímá mě jiný typ podnikání než na internetu</t>
  </si>
  <si>
    <t>Sekci "Co určitě nedělat v rámci Start-ups" a "Co určitě udělat v rámci Start-ups"</t>
  </si>
  <si>
    <t>Mobile-friendy optimalizace :-)</t>
  </si>
  <si>
    <t>Články na internetu, Škola (něčím mi užitečná byla), Výuková videa na internetu, Čtu knihy, Vyprávěním s přáteli</t>
  </si>
  <si>
    <t>Studuji, Pracuji jako zaměstnanec (i jako OSVČ), Chtěl/a bych podnikat, ale ještě jsem nezačal/a, Mám pracovní zkušenosti - neodborné (např. brigáda v Kauflandu), Mám pracovní zkušenosti - odborné (např. účetní v strejdovo firmě), Zajímá mě jiný typ podnikání než na internetu</t>
  </si>
  <si>
    <t>Zmiňovaná webová stránka by mohla být zároveň užitečným informačním kanálem o různých veřejných akcích, jiných webových portálech, veletrzích apod., které s tématem podnikání souvisí (např. odkaz na studenttv.cz)</t>
  </si>
  <si>
    <t>Určitě by měla být u každého článku či blogu přehledná stromová diskuze. Vhodné by bylo také forum pro vkládání dotazů.</t>
  </si>
  <si>
    <t xml:space="preserve">zaměřit se na zpětnou vazbu.. vytvořit prostor, kde by bylo možné se ptát a nejenom příjímat informace. </t>
  </si>
  <si>
    <t>Studuji, Chtěl/a bych podnikat, ale ještě jsem nezačal/a, Mám pracovní zkušenosti - neodborné (např. brigáda v Kauflandu), Zajímá mě podnikání na internetu</t>
  </si>
  <si>
    <t>Škola (něčím mi užitečná byla), Vyprávěním s přáteli, Inspiruji se tím, jak to dělají jiní</t>
  </si>
  <si>
    <t>Studuji, Pracuji jako zaměstnanec (i jako OSVČ), Chtěl/a bych podnikat, ale ještě jsem nezačal/a, Mám pracovní zkušenosti - neodborné (např. brigáda v Kauflandu), Mám pracovní zkušenosti - odborné (např. účetní v strejdovo firmě), Zajímá mě podnikání na internetu, Zajímá mě jiný typ podnikání než na internetu</t>
  </si>
  <si>
    <t>možnost sdílení některých interních materiálů</t>
  </si>
  <si>
    <t>Osobní zkušenosti a poznatky by určitě neměly chybět</t>
  </si>
  <si>
    <t>Články na internetu, Škola (něčím mi užitečná byla), Pracuji a tím se učím, Inspiruji se tím, jak to dělají jiní</t>
  </si>
  <si>
    <t>Články na internetu, Škola (něčím mi užitečná byla), Pracuji a tím se učím</t>
  </si>
  <si>
    <t>Studuji, Chtěl/a bych podnikat, ale ještě jsem nezačal/a, Zajímá mě podnikání na internetu</t>
  </si>
  <si>
    <t>Články na internetu, Škola (něčím mi užitečná byla)</t>
  </si>
  <si>
    <t>Studuji, Chtěl/a bych podnikat, ale ještě jsem nezačal/a</t>
  </si>
  <si>
    <t>Články na internetu, Spoléhám na intuici, Inspiruji se tím, jak to dělají jiní</t>
  </si>
  <si>
    <t>Studuji, Pracuji jako zaměstnanec (i jako OSVČ), Mám pracovní zkušenosti - odborné (např. účetní v strejdovo firmě), Zajímá mě podnikání na internetu, Zajímá mě jiný typ podnikání než na internetu</t>
  </si>
  <si>
    <t>něco jako: http://agilniasociace.cz/otevrena-agilni-setkani/lednove-open-cafe-bude-jiz-4-1-2012/</t>
  </si>
  <si>
    <t>Návratnost investic._x000D_
Jak shánět lidi co budou spolupracovat. _x000D_
Jak ověřit že jsou ostatní k něčemu._x000D_
Použití nějakých metodik? (Např. vývoj agilní metodiky)</t>
  </si>
  <si>
    <t>Články na internetu, Spoléhám na intuici, Pracuji a tím se učím, Čtu knihy, Inspiruji se tím, jak to dělají jiní</t>
  </si>
  <si>
    <t>Studuji, Podnikám / dělám startup, Pracuji jako zaměstnanec (i jako OSVČ), Mám pracovní zkušenosti - neodborné (např. brigáda v Kauflandu), Mám pracovní zkušenosti - odborné (např. účetní v strejdovo firmě), Zajímá mě podnikání na internetu</t>
  </si>
  <si>
    <t>Články na internetu, Spoléhám na intuici, Škola (něčím mi užitečná byla), Pracuji a tím se učím, Vyprávěním s přáteli, Inspiruji se tím, jak to dělají jiní</t>
  </si>
  <si>
    <t>Studuji, Chtěl/a bych podnikat, ale ještě jsem nezačal/a, Mám pracovní zkušenosti - neodborné (např. brigáda v Kauflandu), Zajímá mě jiný typ podnikání než na internetu, poskytovat služby, například v gastronomii</t>
  </si>
  <si>
    <t>Studuji, Mám pracovní zkušenosti - neodborné (např. brigáda v Kauflandu), Zajímá mě podnikání na internetu, Zajímá mě jiný typ podnikání než na internetu</t>
  </si>
  <si>
    <t>Články na internetu, Spoléhám na intuici, Škola (něčím mi užitečná byla), Výuková videa na internetu, Čtu knihy, Inspiruji se tím, jak to dělají jiní</t>
  </si>
  <si>
    <t>Studuji, Mám pracovní zkušenosti - neodborné (např. brigáda v Kauflandu), Zajímá mě podnikání na internetu</t>
  </si>
  <si>
    <t>Články na internetu, Spoléhám na intuici, Pracuji a tím se učím, Výuková videa na internetu, Inspiruji se tím, jak to dělají jiní</t>
  </si>
  <si>
    <t>Studuji, Podnikám / dělám startup</t>
  </si>
  <si>
    <t>Články na internetu, Spoléhám na intuici, Čtu knihy, Inspiruji se tím, jak to dělají jiní</t>
  </si>
  <si>
    <t>Studuji, Robil som startup... nevyslo</t>
  </si>
  <si>
    <t>Články na internetu, Spoléhám na intuici, Pracuji a tím se učím</t>
  </si>
  <si>
    <t>Studuji, Podnikám / dělám startup, Pracuji jako zaměstnanec (i jako OSVČ), Mám pracovní zkušenosti - odborné (např. účetní v strejdovo firmě)</t>
  </si>
  <si>
    <t xml:space="preserve">neosobni pokec o zkusenostech </t>
  </si>
  <si>
    <t>obecne rady a nejcastejsi chyby, kterych se vyvarovat</t>
  </si>
  <si>
    <t>Články na internetu, Škola (něčím mi užitečná byla), Pracuji a tím se učím, Výuková videa na internetu, Vyprávěním s přáteli, Inspiruji se tím, jak to dělají jiní</t>
  </si>
  <si>
    <t>Studuji, Pracuji jako zaměstnanec (i jako OSVČ), Chtěl/a bych podnikat, ale ještě jsem nezačal/a, Zajímá mě podnikání na internetu</t>
  </si>
  <si>
    <t>Články na internetu, Škola (něčím mi užitečná byla), Pracuji a tím se učím, Vyprávěním s přáteli</t>
  </si>
  <si>
    <t>Články na internetu, Spoléhám na intuici, Škola (něčím mi užitečná byla), Vyprávěním s přáteli, Inspiruji se tím, jak to dělají jiní</t>
  </si>
  <si>
    <t>Články na internetu, Škola (něčím mi užitečná byla), Výuková videa na internetu, Čtu knihy, Vyprávěním s přáteli, Inspiruji se tím, jak to dělají jiní</t>
  </si>
  <si>
    <t>Studuji, Pracuji jako zaměstnanec (i jako OSVČ), Chtěl/a bych podnikat, ale ještě jsem nezačal/a, Mám pracovní zkušenosti - odborné (např. účetní v strejdovo firmě), Zajímá mě podnikání na internetu, Zajímá mě jiný typ podnikání než na internetu</t>
  </si>
  <si>
    <t>Studuji</t>
  </si>
  <si>
    <t>Podnikám / dělám startup</t>
  </si>
  <si>
    <t>Pracuji jako zaměstnanec (i jako OSVČ)</t>
  </si>
  <si>
    <t>Chtěl/a bych podnikat, ale ještě jsem nezačal/a</t>
  </si>
  <si>
    <t>Mám pracovní zkušenosti - neodborné (např. brigáda v Kauflandu)</t>
  </si>
  <si>
    <t>Mám pracovní zkušenosti - odborné (např. účetní v strejdovo firmě)</t>
  </si>
  <si>
    <t>Nemám pracovní zkušenosti</t>
  </si>
  <si>
    <t>Zajímá mě podnikání na internetu</t>
  </si>
  <si>
    <t>Zajímá mě jiný typ podnikání než na internetu</t>
  </si>
  <si>
    <t>Jiný</t>
  </si>
  <si>
    <t>poskytovat služby, například v gastronomii</t>
  </si>
  <si>
    <t>Robil som startup... Nevyslo</t>
  </si>
  <si>
    <t>Články na internetu</t>
  </si>
  <si>
    <t>Spoléhám na intuici</t>
  </si>
  <si>
    <t>Škola (něčím mi užitečná byla)</t>
  </si>
  <si>
    <t>Pracuji a tím se učím</t>
  </si>
  <si>
    <t>Výuková videa na internetu</t>
  </si>
  <si>
    <t>Čtu knihy</t>
  </si>
  <si>
    <t>Vyprávěním s přáteli</t>
  </si>
  <si>
    <t>Inspiruji se tím, jak to dělají jiní</t>
  </si>
  <si>
    <t>Spokojenost "klientů" mi přivedla sama další.</t>
  </si>
  <si>
    <t>Blog otevřeně píšící o vlastních zkušenostech</t>
  </si>
  <si>
    <t>Poskytnutí všech interních materiálů s komentářem</t>
  </si>
  <si>
    <t>Přehled o startupech v mém okolí</t>
  </si>
  <si>
    <t>Zpětná vazba na nápady / projekty online</t>
  </si>
  <si>
    <t>Zapojení více různých startupů, které o sobě budou psát</t>
  </si>
  <si>
    <t>Možnost projít "kurzem" - přečíst všechno, udělat nějakou aktivitu a získat za to papír / ikonku pro tvůj projekt</t>
  </si>
  <si>
    <t>Společná setkání s prezentací nápadů a zpětnou vazbou</t>
  </si>
  <si>
    <t>B</t>
  </si>
  <si>
    <t>Studuji + Chtěl/a bych podnikat, ale ještě jsem nezačal/a</t>
  </si>
  <si>
    <t>Studuji + Zajímá mě podnikání na internetu</t>
  </si>
  <si>
    <t>Studuji + Chtěl/a bych podnikat, ale ještě jsem nezačal/a + Zajímá mě podnikání na internetu</t>
  </si>
  <si>
    <t>Nestuduji</t>
  </si>
  <si>
    <t>Pomocné</t>
  </si>
  <si>
    <t>Studuji, Podnikám / dělám startup, Mám pracovní zkušenosti - odborné (např. účetní v strejdovo firmě), Zajímá mě podnikání na internetu, Zajímá mě jiný typ podnikání než na internetu</t>
  </si>
  <si>
    <t>Články na internetu, Škola (něčím mi užitečná byla), Pracuji a tím se učím, Výuková videa na internetu, Čtu knihy, Inspiruji se tím, jak to dělají jiní</t>
  </si>
  <si>
    <t>Podnikám / dělám startup, Pracuji jako zaměstnanec (i jako OSVČ), Mám pracovní zkušenosti - odborné (např. účetní v strejdovo firmě), Zajímá mě podnikání na internetu, Zajímá mě jiný typ podnikání než na internetu</t>
  </si>
  <si>
    <t>Články na internetu, Pracuji a tím se učím, Vyprávěním s přáteli, Inspiruji se tím, jak to dělají jiní</t>
  </si>
  <si>
    <t>Studuji, Mám pracovní zkušenosti - neodborné (např. brigáda v Kauflandu)</t>
  </si>
  <si>
    <t>Škola (něčím mi užitečná byla), Čtu knihy</t>
  </si>
  <si>
    <t>Studuješ, podnikáš, pracuješ</t>
  </si>
</sst>
</file>

<file path=xl/styles.xml><?xml version="1.0" encoding="utf-8"?>
<styleSheet xmlns="http://schemas.openxmlformats.org/spreadsheetml/2006/main">
  <numFmts count="4">
    <numFmt numFmtId="42" formatCode="_-* #,##0\ &quot;Kč&quot;_-;\-* #,##0\ &quot;Kč&quot;_-;_-* &quot;-&quot;\ &quot;Kč&quot;_-;_-@_-"/>
    <numFmt numFmtId="41" formatCode="_-* #,##0\ _K_č_-;\-* #,##0\ _K_č_-;_-* &quot;-&quot;\ _K_č_-;_-@_-"/>
    <numFmt numFmtId="44" formatCode="_-* #,##0.00\ &quot;Kč&quot;_-;\-* #,##0.00\ &quot;Kč&quot;_-;_-* &quot;-&quot;??\ &quot;Kč&quot;_-;_-@_-"/>
    <numFmt numFmtId="43" formatCode="_-* #,##0.00\ _K_č_-;\-* #,##0.00\ _K_č_-;_-* &quot;-&quot;??\ _K_č_-;_-@_-"/>
  </numFmts>
  <fonts count="7">
    <font>
      <sz val="10"/>
      <name val="Arial"/>
      <family val="2"/>
    </font>
    <font>
      <sz val="11"/>
      <color theme="1"/>
      <name val="Calibri"/>
      <family val="2"/>
      <charset val="238"/>
      <scheme val="minor"/>
    </font>
    <font>
      <sz val="10"/>
      <name val="Arial"/>
      <family val="2"/>
    </font>
    <font>
      <b/>
      <sz val="10"/>
      <name val="Arial"/>
      <family val="2"/>
      <charset val="238"/>
    </font>
    <font>
      <b/>
      <sz val="10"/>
      <color rgb="FF000000"/>
      <name val="Arial"/>
      <family val="2"/>
      <charset val="238"/>
    </font>
    <font>
      <sz val="10"/>
      <name val="Arial"/>
      <family val="2"/>
      <charset val="238"/>
    </font>
    <font>
      <sz val="10"/>
      <color rgb="FF000000"/>
      <name val="Arial"/>
      <family val="2"/>
      <charset val="238"/>
    </font>
  </fonts>
  <fills count="2">
    <fill>
      <patternFill patternType="none"/>
    </fill>
    <fill>
      <patternFill patternType="gray125"/>
    </fill>
  </fills>
  <borders count="1">
    <border>
      <left/>
      <right/>
      <top/>
      <bottom/>
      <diagonal/>
    </border>
  </borders>
  <cellStyleXfs count="8">
    <xf numFmtId="0" fontId="0" fillId="0" borderId="0">
      <alignment vertical="center"/>
    </xf>
    <xf numFmtId="9" fontId="2" fillId="0" borderId="0" applyFont="0" applyFill="0" applyBorder="0" applyAlignment="0" applyProtection="0">
      <alignment vertical="center"/>
    </xf>
    <xf numFmtId="44" fontId="2" fillId="0" borderId="0" applyFont="0" applyFill="0" applyBorder="0" applyAlignment="0" applyProtection="0">
      <alignment vertical="center"/>
    </xf>
    <xf numFmtId="42" fontId="2" fillId="0" borderId="0" applyFont="0" applyFill="0" applyBorder="0" applyAlignment="0" applyProtection="0">
      <alignment vertical="center"/>
    </xf>
    <xf numFmtId="43" fontId="2" fillId="0" borderId="0" applyFont="0" applyFill="0" applyBorder="0" applyAlignment="0" applyProtection="0">
      <alignment vertical="center"/>
    </xf>
    <xf numFmtId="41" fontId="2" fillId="0" borderId="0" applyFont="0" applyFill="0" applyBorder="0" applyAlignment="0" applyProtection="0">
      <alignment vertical="center"/>
    </xf>
    <xf numFmtId="0" fontId="2" fillId="0" borderId="0">
      <alignment vertical="center"/>
    </xf>
    <xf numFmtId="0" fontId="1" fillId="0" borderId="0"/>
  </cellStyleXfs>
  <cellXfs count="13">
    <xf numFmtId="0" fontId="0" fillId="0" borderId="0" xfId="0">
      <alignment vertical="center"/>
    </xf>
    <xf numFmtId="0" fontId="0" fillId="0" borderId="0" xfId="0" applyAlignment="1">
      <alignment vertical="center"/>
    </xf>
    <xf numFmtId="2" fontId="0" fillId="0" borderId="0" xfId="0" applyNumberFormat="1" applyAlignment="1">
      <alignment vertical="center"/>
    </xf>
    <xf numFmtId="0" fontId="3" fillId="0" borderId="0" xfId="0" applyFont="1" applyAlignment="1">
      <alignment vertical="center"/>
    </xf>
    <xf numFmtId="0" fontId="0" fillId="0" borderId="0" xfId="0" applyNumberFormat="1" applyAlignment="1">
      <alignment vertical="center"/>
    </xf>
    <xf numFmtId="0" fontId="4" fillId="0" borderId="0" xfId="0" applyFont="1">
      <alignment vertical="center"/>
    </xf>
    <xf numFmtId="0" fontId="5" fillId="0" borderId="0" xfId="0" applyFont="1" applyAlignment="1">
      <alignment vertical="center"/>
    </xf>
    <xf numFmtId="0" fontId="1" fillId="0" borderId="0" xfId="7"/>
    <xf numFmtId="0" fontId="1" fillId="0" borderId="0" xfId="7" applyNumberFormat="1"/>
    <xf numFmtId="10" fontId="0" fillId="0" borderId="0" xfId="0" applyNumberFormat="1" applyAlignment="1">
      <alignment vertical="center"/>
    </xf>
    <xf numFmtId="0" fontId="6" fillId="0" borderId="0" xfId="0" applyFont="1">
      <alignment vertical="center"/>
    </xf>
    <xf numFmtId="2" fontId="3" fillId="0" borderId="0" xfId="0" applyNumberFormat="1" applyFont="1" applyAlignment="1">
      <alignment vertical="center"/>
    </xf>
    <xf numFmtId="1" fontId="5" fillId="0" borderId="0" xfId="0" applyNumberFormat="1" applyFont="1" applyAlignment="1">
      <alignment vertical="center"/>
    </xf>
  </cellXfs>
  <cellStyles count="8">
    <cellStyle name="Comma" xfId="4"/>
    <cellStyle name="Comma[0]" xfId="5"/>
    <cellStyle name="Currency" xfId="2"/>
    <cellStyle name="Currency[0]" xfId="3"/>
    <cellStyle name="Normal" xfId="6"/>
    <cellStyle name="normální" xfId="0" builtinId="0"/>
    <cellStyle name="normální 2" xfId="7"/>
    <cellStyle name="Percent" xfId="1"/>
  </cellStyles>
  <dxfs count="28">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8000"/>
      <rgbColor rgb="000000FF"/>
      <rgbColor rgb="00FFFF00"/>
      <rgbColor rgb="00FF00FF"/>
      <rgbColor rgb="0000FFFF"/>
      <rgbColor rgb="00DDDDDD"/>
      <rgbColor rgb="00EEEEEE"/>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S80"/>
  <sheetViews>
    <sheetView tabSelected="1" zoomScale="85" zoomScaleNormal="85" workbookViewId="0">
      <selection sqref="A1:XFD1048576"/>
    </sheetView>
  </sheetViews>
  <sheetFormatPr defaultRowHeight="12.75"/>
  <cols>
    <col min="1" max="1" width="9.140625" style="1"/>
    <col min="2" max="2" width="13.5703125" style="1" customWidth="1"/>
    <col min="3" max="3" width="16.7109375" style="1" customWidth="1"/>
    <col min="4" max="13" width="16.85546875" style="1" customWidth="1"/>
    <col min="14" max="14" width="6" style="1" customWidth="1"/>
    <col min="15" max="15" width="16.85546875" style="1" customWidth="1"/>
    <col min="16" max="16" width="11.42578125" style="1" bestFit="1" customWidth="1"/>
    <col min="17" max="17" width="2.28515625" style="1" bestFit="1" customWidth="1"/>
    <col min="18" max="18" width="9.140625" style="1"/>
    <col min="19" max="19" width="2.28515625" style="1" bestFit="1" customWidth="1"/>
    <col min="20" max="20" width="9.140625" style="1"/>
    <col min="21" max="21" width="2.28515625" style="1" bestFit="1" customWidth="1"/>
    <col min="22" max="22" width="9.140625" style="1"/>
    <col min="23" max="23" width="2.28515625" style="1" bestFit="1" customWidth="1"/>
    <col min="24" max="24" width="9.140625" style="1"/>
    <col min="25" max="25" width="2.28515625" style="1" bestFit="1" customWidth="1"/>
    <col min="26" max="26" width="9.140625" style="1"/>
    <col min="27" max="27" width="2.28515625" style="1" bestFit="1" customWidth="1"/>
    <col min="28" max="28" width="9.140625" style="1"/>
    <col min="29" max="29" width="2.28515625" style="1" bestFit="1" customWidth="1"/>
    <col min="30" max="16384" width="9.140625" style="1"/>
  </cols>
  <sheetData>
    <row r="1" spans="1:41" s="3" customFormat="1">
      <c r="A1" s="3" t="s">
        <v>132</v>
      </c>
      <c r="B1" s="3" t="s">
        <v>92</v>
      </c>
      <c r="C1" s="3" t="s">
        <v>93</v>
      </c>
      <c r="D1" s="3" t="s">
        <v>94</v>
      </c>
      <c r="E1" s="3" t="s">
        <v>95</v>
      </c>
      <c r="F1" s="5" t="s">
        <v>96</v>
      </c>
      <c r="G1" s="5" t="s">
        <v>97</v>
      </c>
      <c r="H1" s="5" t="s">
        <v>98</v>
      </c>
      <c r="I1" s="5" t="s">
        <v>99</v>
      </c>
      <c r="J1" s="5" t="s">
        <v>100</v>
      </c>
      <c r="K1" s="3" t="s">
        <v>121</v>
      </c>
      <c r="L1" s="3" t="s">
        <v>122</v>
      </c>
      <c r="M1" s="3" t="s">
        <v>123</v>
      </c>
      <c r="N1" s="5" t="s">
        <v>101</v>
      </c>
      <c r="P1" s="3" t="s">
        <v>113</v>
      </c>
      <c r="Q1" s="3" t="s">
        <v>120</v>
      </c>
      <c r="R1" s="3" t="s">
        <v>114</v>
      </c>
      <c r="S1" s="3" t="s">
        <v>120</v>
      </c>
      <c r="T1" s="3" t="s">
        <v>115</v>
      </c>
      <c r="U1" s="3" t="s">
        <v>120</v>
      </c>
      <c r="V1" s="3" t="s">
        <v>116</v>
      </c>
      <c r="W1" s="3" t="s">
        <v>120</v>
      </c>
      <c r="X1" s="3" t="s">
        <v>117</v>
      </c>
      <c r="Y1" s="3" t="s">
        <v>120</v>
      </c>
      <c r="Z1" s="3" t="s">
        <v>118</v>
      </c>
      <c r="AA1" s="3" t="s">
        <v>120</v>
      </c>
      <c r="AB1" s="3" t="s">
        <v>119</v>
      </c>
      <c r="AC1" s="3" t="s">
        <v>120</v>
      </c>
      <c r="AD1" s="3" t="s">
        <v>5</v>
      </c>
      <c r="AE1" s="3" t="s">
        <v>6</v>
      </c>
      <c r="AF1" s="3" t="s">
        <v>7</v>
      </c>
      <c r="AG1" s="5" t="s">
        <v>104</v>
      </c>
      <c r="AH1" s="5" t="s">
        <v>105</v>
      </c>
      <c r="AI1" s="5" t="s">
        <v>106</v>
      </c>
      <c r="AJ1" s="5" t="s">
        <v>107</v>
      </c>
      <c r="AK1" s="5" t="s">
        <v>108</v>
      </c>
      <c r="AL1" s="5" t="s">
        <v>109</v>
      </c>
      <c r="AM1" s="5" t="s">
        <v>110</v>
      </c>
      <c r="AN1" s="5" t="s">
        <v>111</v>
      </c>
      <c r="AO1" s="3" t="s">
        <v>101</v>
      </c>
    </row>
    <row r="2" spans="1:41" ht="15">
      <c r="A2" s="7" t="s">
        <v>10</v>
      </c>
      <c r="B2" s="1" t="str">
        <f>IF(ISNUMBER(FIND(B$1,$A2)),"Ano","Ne")</f>
        <v>Ano</v>
      </c>
      <c r="C2" s="1" t="str">
        <f>IF(ISNUMBER(FIND(C$1,$A2)),"Ano","Ne")</f>
        <v>Ne</v>
      </c>
      <c r="D2" s="1" t="str">
        <f t="shared" ref="D2:J2" si="0">IF(ISNUMBER(FIND(D$1,$A2)),"Ano","Ne")</f>
        <v>Ne</v>
      </c>
      <c r="E2" s="1" t="str">
        <f t="shared" si="0"/>
        <v>Ne</v>
      </c>
      <c r="F2" s="1" t="str">
        <f t="shared" si="0"/>
        <v>Ne</v>
      </c>
      <c r="G2" s="1" t="str">
        <f t="shared" si="0"/>
        <v>Ano</v>
      </c>
      <c r="H2" s="1" t="str">
        <f t="shared" si="0"/>
        <v>Ne</v>
      </c>
      <c r="I2" s="1" t="str">
        <f t="shared" si="0"/>
        <v>Ano</v>
      </c>
      <c r="J2" s="1" t="str">
        <f t="shared" si="0"/>
        <v>Ne</v>
      </c>
      <c r="K2" s="1" t="str">
        <f>IF(B2="Ano",IF(E2="Ano","Ano","Ne"),"Ne")</f>
        <v>Ne</v>
      </c>
      <c r="L2" s="1" t="str">
        <f>IF(B2="Ano",IF(I2="Ano","Ano","Ne"),"Ne")</f>
        <v>Ano</v>
      </c>
      <c r="M2" s="1" t="str">
        <f>IF(K2="Ano",IF(L2="Ano","Ano","Ne"),"Ne")</f>
        <v>Ne</v>
      </c>
      <c r="P2" s="1" t="s">
        <v>9</v>
      </c>
      <c r="Q2" s="1">
        <f>IF(P2=$A$44,4,IF(P2=$A$45,3,IF(P2=$A$46,2,IF(P2=$A$47,1,IF(P2=$A$48,0,"Chyba")))))</f>
        <v>4</v>
      </c>
      <c r="R2" s="1" t="s">
        <v>8</v>
      </c>
      <c r="S2" s="1">
        <f>IF(R2=$A$44,4,IF(R2=$A$45,3,IF(R2=$A$46,2,IF(R2=$A$47,1,IF(R2=$A$48,0,"Chyba")))))</f>
        <v>3</v>
      </c>
      <c r="T2" s="1" t="s">
        <v>9</v>
      </c>
      <c r="U2" s="1">
        <f>IF(T2=$A$44,4,IF(T2=$A$45,3,IF(T2=$A$46,2,IF(T2=$A$47,1,IF(T2=$A$48,0,"Chyba")))))</f>
        <v>4</v>
      </c>
      <c r="V2" s="1" t="s">
        <v>9</v>
      </c>
      <c r="W2" s="1">
        <f>IF(V2=$A$44,4,IF(V2=$A$45,3,IF(V2=$A$46,2,IF(V2=$A$47,1,IF(V2=$A$48,0,"Chyba")))))</f>
        <v>4</v>
      </c>
      <c r="X2" s="1" t="s">
        <v>9</v>
      </c>
      <c r="Y2" s="1">
        <f>IF(X2=$A$44,4,IF(X2=$A$45,3,IF(X2=$A$46,2,IF(X2=$A$47,1,IF(X2=$A$48,0,"Chyba")))))</f>
        <v>4</v>
      </c>
      <c r="Z2" s="1" t="s">
        <v>8</v>
      </c>
      <c r="AA2" s="1">
        <f>IF(Z2=$A$44,4,IF(Z2=$A$45,3,IF(Z2=$A$46,2,IF(Z2=$A$47,1,IF(Z2=$A$48,0,"Chyba")))))</f>
        <v>3</v>
      </c>
      <c r="AB2" s="1" t="s">
        <v>9</v>
      </c>
      <c r="AC2" s="1">
        <f>IF(AB2=$A$44,4,IF(AB2=$A$45,3,IF(AB2=$A$46,2,IF(AB2=$A$47,1,IF(AB2=$A$48,0,"Chyba")))))</f>
        <v>4</v>
      </c>
      <c r="AD2" s="1" t="s">
        <v>11</v>
      </c>
      <c r="AE2" s="1" t="s">
        <v>12</v>
      </c>
      <c r="AF2" s="1" t="s">
        <v>13</v>
      </c>
      <c r="AG2" s="1" t="str">
        <f>IF(ISNUMBER(FIND(AG$1,$AF2)),"Ano","Ne")</f>
        <v>Ano</v>
      </c>
      <c r="AH2" s="1" t="str">
        <f t="shared" ref="AH2:AN2" si="1">IF(ISNUMBER(FIND(AH$1,$AF2)),"Ano","Ne")</f>
        <v>Ne</v>
      </c>
      <c r="AI2" s="1" t="str">
        <f t="shared" si="1"/>
        <v>Ano</v>
      </c>
      <c r="AJ2" s="1" t="str">
        <f t="shared" si="1"/>
        <v>Ne</v>
      </c>
      <c r="AK2" s="1" t="str">
        <f t="shared" si="1"/>
        <v>Ne</v>
      </c>
      <c r="AL2" s="1" t="str">
        <f t="shared" si="1"/>
        <v>Ano</v>
      </c>
      <c r="AM2" s="1" t="str">
        <f t="shared" si="1"/>
        <v>Ne</v>
      </c>
      <c r="AN2" s="1" t="str">
        <f t="shared" si="1"/>
        <v>Ano</v>
      </c>
    </row>
    <row r="3" spans="1:41" ht="15">
      <c r="A3" s="7" t="s">
        <v>14</v>
      </c>
      <c r="B3" s="1" t="str">
        <f t="shared" ref="B3:J36" si="2">IF(ISNUMBER(FIND(B$1,$A3)),"Ano","Ne")</f>
        <v>Ano</v>
      </c>
      <c r="C3" s="1" t="str">
        <f t="shared" si="2"/>
        <v>Ne</v>
      </c>
      <c r="D3" s="1" t="str">
        <f t="shared" si="2"/>
        <v>Ne</v>
      </c>
      <c r="E3" s="1" t="str">
        <f t="shared" si="2"/>
        <v>Ne</v>
      </c>
      <c r="F3" s="1" t="str">
        <f t="shared" si="2"/>
        <v>Ne</v>
      </c>
      <c r="G3" s="1" t="str">
        <f t="shared" si="2"/>
        <v>Ano</v>
      </c>
      <c r="H3" s="1" t="str">
        <f t="shared" si="2"/>
        <v>Ne</v>
      </c>
      <c r="I3" s="1" t="str">
        <f t="shared" si="2"/>
        <v>Ano</v>
      </c>
      <c r="J3" s="1" t="str">
        <f t="shared" si="2"/>
        <v>Ano</v>
      </c>
      <c r="K3" s="1" t="str">
        <f t="shared" ref="K3:K33" si="3">IF(B3="Ano",IF(E3="Ano","Ano","Ne"),"Ne")</f>
        <v>Ne</v>
      </c>
      <c r="L3" s="1" t="str">
        <f t="shared" ref="L3:L33" si="4">IF(B3="Ano",IF(I3="Ano","Ano","Ne"),"Ne")</f>
        <v>Ano</v>
      </c>
      <c r="M3" s="1" t="str">
        <f t="shared" ref="M3:M33" si="5">IF(K3="Ano",IF(L3="Ano","Ano","Ne"),"Ne")</f>
        <v>Ne</v>
      </c>
      <c r="P3" s="1" t="s">
        <v>8</v>
      </c>
      <c r="Q3" s="1">
        <f>IF(P3=$A$44,4,IF(P3=$A$45,3,IF(P3=$A$46,2,IF(P3=$A$47,1,IF(P3=$A$48,0,"Chyba")))))</f>
        <v>3</v>
      </c>
      <c r="R3" s="1" t="s">
        <v>9</v>
      </c>
      <c r="S3" s="1">
        <f>IF(R3=$A$44,4,IF(R3=$A$45,3,IF(R3=$A$46,2,IF(R3=$A$47,1,IF(R3=$A$48,0,"Chyba")))))</f>
        <v>4</v>
      </c>
      <c r="T3" s="1" t="s">
        <v>8</v>
      </c>
      <c r="U3" s="1">
        <f>IF(T3=$A$44,4,IF(T3=$A$45,3,IF(T3=$A$46,2,IF(T3=$A$47,1,IF(T3=$A$48,0,"Chyba")))))</f>
        <v>3</v>
      </c>
      <c r="V3" s="1" t="s">
        <v>8</v>
      </c>
      <c r="W3" s="1">
        <f>IF(V3=$A$44,4,IF(V3=$A$45,3,IF(V3=$A$46,2,IF(V3=$A$47,1,IF(V3=$A$48,0,"Chyba")))))</f>
        <v>3</v>
      </c>
      <c r="X3" s="1" t="s">
        <v>15</v>
      </c>
      <c r="Y3" s="1">
        <f>IF(X3=$A$44,4,IF(X3=$A$45,3,IF(X3=$A$46,2,IF(X3=$A$47,1,IF(X3=$A$48,0,"Chyba")))))</f>
        <v>2</v>
      </c>
      <c r="Z3" s="1" t="s">
        <v>9</v>
      </c>
      <c r="AA3" s="1">
        <f>IF(Z3=$A$44,4,IF(Z3=$A$45,3,IF(Z3=$A$46,2,IF(Z3=$A$47,1,IF(Z3=$A$48,0,"Chyba")))))</f>
        <v>4</v>
      </c>
      <c r="AB3" s="1" t="s">
        <v>15</v>
      </c>
      <c r="AC3" s="1">
        <f>IF(AB3=$A$44,4,IF(AB3=$A$45,3,IF(AB3=$A$46,2,IF(AB3=$A$47,1,IF(AB3=$A$48,0,"Chyba")))))</f>
        <v>2</v>
      </c>
      <c r="AF3" s="1" t="s">
        <v>16</v>
      </c>
      <c r="AG3" s="1" t="str">
        <f t="shared" ref="AG3:AN34" si="6">IF(ISNUMBER(FIND(AG$1,$AF3)),"Ano","Ne")</f>
        <v>Ano</v>
      </c>
      <c r="AH3" s="1" t="str">
        <f t="shared" si="6"/>
        <v>Ne</v>
      </c>
      <c r="AI3" s="1" t="str">
        <f t="shared" si="6"/>
        <v>Ano</v>
      </c>
      <c r="AJ3" s="1" t="str">
        <f t="shared" si="6"/>
        <v>Ne</v>
      </c>
      <c r="AK3" s="1" t="str">
        <f t="shared" si="6"/>
        <v>Ano</v>
      </c>
      <c r="AL3" s="1" t="str">
        <f t="shared" si="6"/>
        <v>Ne</v>
      </c>
      <c r="AM3" s="1" t="str">
        <f t="shared" si="6"/>
        <v>Ne</v>
      </c>
      <c r="AN3" s="1" t="str">
        <f t="shared" si="6"/>
        <v>Ne</v>
      </c>
    </row>
    <row r="4" spans="1:41" ht="15">
      <c r="A4" s="8" t="s">
        <v>17</v>
      </c>
      <c r="B4" s="1" t="str">
        <f t="shared" si="2"/>
        <v>Ne</v>
      </c>
      <c r="C4" s="1" t="str">
        <f t="shared" si="2"/>
        <v>Ano</v>
      </c>
      <c r="D4" s="1" t="str">
        <f t="shared" si="2"/>
        <v>Ano</v>
      </c>
      <c r="E4" s="1" t="str">
        <f t="shared" si="2"/>
        <v>Ne</v>
      </c>
      <c r="F4" s="1" t="str">
        <f t="shared" si="2"/>
        <v>Ano</v>
      </c>
      <c r="G4" s="1" t="str">
        <f t="shared" si="2"/>
        <v>Ano</v>
      </c>
      <c r="H4" s="1" t="str">
        <f t="shared" si="2"/>
        <v>Ne</v>
      </c>
      <c r="I4" s="1" t="str">
        <f t="shared" si="2"/>
        <v>Ano</v>
      </c>
      <c r="J4" s="1" t="str">
        <f t="shared" si="2"/>
        <v>Ano</v>
      </c>
      <c r="K4" s="1" t="str">
        <f t="shared" si="3"/>
        <v>Ne</v>
      </c>
      <c r="L4" s="1" t="str">
        <f t="shared" si="4"/>
        <v>Ne</v>
      </c>
      <c r="M4" s="1" t="str">
        <f t="shared" si="5"/>
        <v>Ne</v>
      </c>
      <c r="P4" s="4" t="s">
        <v>9</v>
      </c>
      <c r="Q4" s="1">
        <f>IF(P4=$A$44,4,IF(P4=$A$45,3,IF(P4=$A$46,2,IF(P4=$A$47,1,IF(P4=$A$48,0,"Chyba")))))</f>
        <v>4</v>
      </c>
      <c r="R4" s="1" t="s">
        <v>8</v>
      </c>
      <c r="S4" s="1">
        <f>IF(R4=$A$44,4,IF(R4=$A$45,3,IF(R4=$A$46,2,IF(R4=$A$47,1,IF(R4=$A$48,0,"Chyba")))))</f>
        <v>3</v>
      </c>
      <c r="T4" s="1" t="s">
        <v>18</v>
      </c>
      <c r="U4" s="1">
        <f>IF(T4=$A$44,4,IF(T4=$A$45,3,IF(T4=$A$46,2,IF(T4=$A$47,1,IF(T4=$A$48,0,"Chyba")))))</f>
        <v>1</v>
      </c>
      <c r="V4" s="1" t="s">
        <v>9</v>
      </c>
      <c r="W4" s="1">
        <f>IF(V4=$A$44,4,IF(V4=$A$45,3,IF(V4=$A$46,2,IF(V4=$A$47,1,IF(V4=$A$48,0,"Chyba")))))</f>
        <v>4</v>
      </c>
      <c r="X4" s="1" t="s">
        <v>15</v>
      </c>
      <c r="Y4" s="1">
        <f>IF(X4=$A$44,4,IF(X4=$A$45,3,IF(X4=$A$46,2,IF(X4=$A$47,1,IF(X4=$A$48,0,"Chyba")))))</f>
        <v>2</v>
      </c>
      <c r="Z4" s="1" t="s">
        <v>15</v>
      </c>
      <c r="AA4" s="1">
        <f>IF(Z4=$A$44,4,IF(Z4=$A$45,3,IF(Z4=$A$46,2,IF(Z4=$A$47,1,IF(Z4=$A$48,0,"Chyba")))))</f>
        <v>2</v>
      </c>
      <c r="AB4" s="1" t="s">
        <v>8</v>
      </c>
      <c r="AC4" s="1">
        <f>IF(AB4=$A$44,4,IF(AB4=$A$45,3,IF(AB4=$A$46,2,IF(AB4=$A$47,1,IF(AB4=$A$48,0,"Chyba")))))</f>
        <v>3</v>
      </c>
      <c r="AD4" s="4" t="s">
        <v>19</v>
      </c>
      <c r="AE4" s="1" t="s">
        <v>20</v>
      </c>
      <c r="AF4" s="1" t="s">
        <v>21</v>
      </c>
      <c r="AG4" s="1" t="str">
        <f t="shared" si="6"/>
        <v>Ano</v>
      </c>
      <c r="AH4" s="1" t="str">
        <f t="shared" si="6"/>
        <v>Ano</v>
      </c>
      <c r="AI4" s="1" t="str">
        <f t="shared" si="6"/>
        <v>Ano</v>
      </c>
      <c r="AJ4" s="1" t="str">
        <f t="shared" si="6"/>
        <v>Ano</v>
      </c>
      <c r="AK4" s="1" t="str">
        <f t="shared" si="6"/>
        <v>Ne</v>
      </c>
      <c r="AL4" s="1" t="str">
        <f t="shared" si="6"/>
        <v>Ne</v>
      </c>
      <c r="AM4" s="1" t="str">
        <f t="shared" si="6"/>
        <v>Ano</v>
      </c>
      <c r="AN4" s="1" t="str">
        <f t="shared" si="6"/>
        <v>Ne</v>
      </c>
    </row>
    <row r="5" spans="1:41" ht="15">
      <c r="A5" s="8" t="s">
        <v>22</v>
      </c>
      <c r="B5" s="1" t="str">
        <f t="shared" si="2"/>
        <v>Ne</v>
      </c>
      <c r="C5" s="1" t="str">
        <f t="shared" si="2"/>
        <v>Ne</v>
      </c>
      <c r="D5" s="1" t="str">
        <f t="shared" si="2"/>
        <v>Ano</v>
      </c>
      <c r="E5" s="1" t="str">
        <f t="shared" si="2"/>
        <v>Ano</v>
      </c>
      <c r="F5" s="1" t="str">
        <f t="shared" si="2"/>
        <v>Ano</v>
      </c>
      <c r="G5" s="1" t="str">
        <f t="shared" si="2"/>
        <v>Ano</v>
      </c>
      <c r="H5" s="1" t="str">
        <f t="shared" si="2"/>
        <v>Ne</v>
      </c>
      <c r="I5" s="1" t="str">
        <f t="shared" si="2"/>
        <v>Ano</v>
      </c>
      <c r="J5" s="1" t="str">
        <f t="shared" si="2"/>
        <v>Ano</v>
      </c>
      <c r="K5" s="1" t="str">
        <f t="shared" si="3"/>
        <v>Ne</v>
      </c>
      <c r="L5" s="1" t="str">
        <f t="shared" si="4"/>
        <v>Ne</v>
      </c>
      <c r="M5" s="1" t="str">
        <f t="shared" si="5"/>
        <v>Ne</v>
      </c>
      <c r="P5" s="4" t="s">
        <v>9</v>
      </c>
      <c r="Q5" s="1">
        <f>IF(P5=$A$44,4,IF(P5=$A$45,3,IF(P5=$A$46,2,IF(P5=$A$47,1,IF(P5=$A$48,0,"Chyba")))))</f>
        <v>4</v>
      </c>
      <c r="R5" s="1" t="s">
        <v>9</v>
      </c>
      <c r="S5" s="1">
        <f>IF(R5=$A$44,4,IF(R5=$A$45,3,IF(R5=$A$46,2,IF(R5=$A$47,1,IF(R5=$A$48,0,"Chyba")))))</f>
        <v>4</v>
      </c>
      <c r="T5" s="1" t="s">
        <v>9</v>
      </c>
      <c r="U5" s="1">
        <f>IF(T5=$A$44,4,IF(T5=$A$45,3,IF(T5=$A$46,2,IF(T5=$A$47,1,IF(T5=$A$48,0,"Chyba")))))</f>
        <v>4</v>
      </c>
      <c r="V5" s="1" t="s">
        <v>8</v>
      </c>
      <c r="W5" s="1">
        <f>IF(V5=$A$44,4,IF(V5=$A$45,3,IF(V5=$A$46,2,IF(V5=$A$47,1,IF(V5=$A$48,0,"Chyba")))))</f>
        <v>3</v>
      </c>
      <c r="X5" s="1" t="s">
        <v>9</v>
      </c>
      <c r="Y5" s="1">
        <f>IF(X5=$A$44,4,IF(X5=$A$45,3,IF(X5=$A$46,2,IF(X5=$A$47,1,IF(X5=$A$48,0,"Chyba")))))</f>
        <v>4</v>
      </c>
      <c r="Z5" s="1" t="s">
        <v>23</v>
      </c>
      <c r="AA5" s="1">
        <f>IF(Z5=$A$44,4,IF(Z5=$A$45,3,IF(Z5=$A$46,2,IF(Z5=$A$47,1,IF(Z5=$A$48,0,"Chyba")))))</f>
        <v>0</v>
      </c>
      <c r="AB5" s="1" t="s">
        <v>15</v>
      </c>
      <c r="AC5" s="1">
        <f>IF(AB5=$A$44,4,IF(AB5=$A$45,3,IF(AB5=$A$46,2,IF(AB5=$A$47,1,IF(AB5=$A$48,0,"Chyba")))))</f>
        <v>2</v>
      </c>
      <c r="AD5" s="1" t="s">
        <v>24</v>
      </c>
      <c r="AE5" s="1" t="s">
        <v>25</v>
      </c>
      <c r="AF5" s="1" t="s">
        <v>26</v>
      </c>
      <c r="AG5" s="1" t="str">
        <f t="shared" si="6"/>
        <v>Ano</v>
      </c>
      <c r="AH5" s="1" t="str">
        <f t="shared" si="6"/>
        <v>Ne</v>
      </c>
      <c r="AI5" s="1" t="str">
        <f t="shared" si="6"/>
        <v>Ne</v>
      </c>
      <c r="AJ5" s="1" t="str">
        <f t="shared" si="6"/>
        <v>Ne</v>
      </c>
      <c r="AK5" s="1" t="str">
        <f t="shared" si="6"/>
        <v>Ano</v>
      </c>
      <c r="AL5" s="1" t="str">
        <f t="shared" si="6"/>
        <v>Ano</v>
      </c>
      <c r="AM5" s="1" t="str">
        <f t="shared" si="6"/>
        <v>Ano</v>
      </c>
      <c r="AN5" s="1" t="str">
        <f t="shared" si="6"/>
        <v>Ano</v>
      </c>
    </row>
    <row r="6" spans="1:41" ht="15">
      <c r="A6" s="7" t="s">
        <v>27</v>
      </c>
      <c r="B6" s="1" t="str">
        <f t="shared" si="2"/>
        <v>Ne</v>
      </c>
      <c r="C6" s="1" t="str">
        <f t="shared" si="2"/>
        <v>Ano</v>
      </c>
      <c r="D6" s="1" t="str">
        <f t="shared" si="2"/>
        <v>Ano</v>
      </c>
      <c r="E6" s="1" t="str">
        <f t="shared" si="2"/>
        <v>Ne</v>
      </c>
      <c r="F6" s="1" t="str">
        <f t="shared" si="2"/>
        <v>Ne</v>
      </c>
      <c r="G6" s="1" t="str">
        <f t="shared" si="2"/>
        <v>Ano</v>
      </c>
      <c r="H6" s="1" t="str">
        <f t="shared" si="2"/>
        <v>Ne</v>
      </c>
      <c r="I6" s="1" t="str">
        <f t="shared" si="2"/>
        <v>Ano</v>
      </c>
      <c r="J6" s="1" t="str">
        <f t="shared" si="2"/>
        <v>Ne</v>
      </c>
      <c r="K6" s="1" t="str">
        <f t="shared" si="3"/>
        <v>Ne</v>
      </c>
      <c r="L6" s="1" t="str">
        <f t="shared" si="4"/>
        <v>Ne</v>
      </c>
      <c r="M6" s="1" t="str">
        <f t="shared" si="5"/>
        <v>Ne</v>
      </c>
      <c r="P6" s="1" t="s">
        <v>9</v>
      </c>
      <c r="Q6" s="1">
        <f>IF(P6=$A$44,4,IF(P6=$A$45,3,IF(P6=$A$46,2,IF(P6=$A$47,1,IF(P6=$A$48,0,"Chyba")))))</f>
        <v>4</v>
      </c>
      <c r="R6" s="1" t="s">
        <v>8</v>
      </c>
      <c r="S6" s="1">
        <f>IF(R6=$A$44,4,IF(R6=$A$45,3,IF(R6=$A$46,2,IF(R6=$A$47,1,IF(R6=$A$48,0,"Chyba")))))</f>
        <v>3</v>
      </c>
      <c r="T6" s="1" t="s">
        <v>9</v>
      </c>
      <c r="U6" s="1">
        <f>IF(T6=$A$44,4,IF(T6=$A$45,3,IF(T6=$A$46,2,IF(T6=$A$47,1,IF(T6=$A$48,0,"Chyba")))))</f>
        <v>4</v>
      </c>
      <c r="V6" s="1" t="s">
        <v>8</v>
      </c>
      <c r="W6" s="1">
        <f>IF(V6=$A$44,4,IF(V6=$A$45,3,IF(V6=$A$46,2,IF(V6=$A$47,1,IF(V6=$A$48,0,"Chyba")))))</f>
        <v>3</v>
      </c>
      <c r="X6" s="1" t="s">
        <v>18</v>
      </c>
      <c r="Y6" s="1">
        <f>IF(X6=$A$44,4,IF(X6=$A$45,3,IF(X6=$A$46,2,IF(X6=$A$47,1,IF(X6=$A$48,0,"Chyba")))))</f>
        <v>1</v>
      </c>
      <c r="Z6" s="1" t="s">
        <v>18</v>
      </c>
      <c r="AA6" s="1">
        <f>IF(Z6=$A$44,4,IF(Z6=$A$45,3,IF(Z6=$A$46,2,IF(Z6=$A$47,1,IF(Z6=$A$48,0,"Chyba")))))</f>
        <v>1</v>
      </c>
      <c r="AB6" s="1" t="s">
        <v>8</v>
      </c>
      <c r="AC6" s="1">
        <f>IF(AB6=$A$44,4,IF(AB6=$A$45,3,IF(AB6=$A$46,2,IF(AB6=$A$47,1,IF(AB6=$A$48,0,"Chyba")))))</f>
        <v>3</v>
      </c>
      <c r="AD6" s="1" t="s">
        <v>28</v>
      </c>
      <c r="AE6" s="1" t="s">
        <v>29</v>
      </c>
      <c r="AF6" s="1" t="s">
        <v>30</v>
      </c>
      <c r="AG6" s="1" t="str">
        <f t="shared" si="6"/>
        <v>Ano</v>
      </c>
      <c r="AH6" s="1" t="str">
        <f t="shared" si="6"/>
        <v>Ano</v>
      </c>
      <c r="AI6" s="1" t="str">
        <f t="shared" si="6"/>
        <v>Ne</v>
      </c>
      <c r="AJ6" s="1" t="str">
        <f t="shared" si="6"/>
        <v>Ano</v>
      </c>
      <c r="AK6" s="1" t="str">
        <f t="shared" si="6"/>
        <v>Ne</v>
      </c>
      <c r="AL6" s="1" t="str">
        <f t="shared" si="6"/>
        <v>Ne</v>
      </c>
      <c r="AM6" s="1" t="str">
        <f t="shared" si="6"/>
        <v>Ano</v>
      </c>
      <c r="AN6" s="1" t="str">
        <f t="shared" si="6"/>
        <v>Ne</v>
      </c>
    </row>
    <row r="7" spans="1:41" ht="15">
      <c r="A7" s="7" t="s">
        <v>31</v>
      </c>
      <c r="B7" s="1" t="str">
        <f t="shared" si="2"/>
        <v>Ne</v>
      </c>
      <c r="C7" s="1" t="str">
        <f t="shared" si="2"/>
        <v>Ano</v>
      </c>
      <c r="D7" s="1" t="str">
        <f t="shared" si="2"/>
        <v>Ano</v>
      </c>
      <c r="E7" s="1" t="str">
        <f t="shared" si="2"/>
        <v>Ne</v>
      </c>
      <c r="F7" s="1" t="str">
        <f t="shared" si="2"/>
        <v>Ano</v>
      </c>
      <c r="G7" s="1" t="str">
        <f t="shared" si="2"/>
        <v>Ano</v>
      </c>
      <c r="H7" s="1" t="str">
        <f t="shared" si="2"/>
        <v>Ne</v>
      </c>
      <c r="I7" s="1" t="str">
        <f t="shared" si="2"/>
        <v>Ano</v>
      </c>
      <c r="J7" s="1" t="str">
        <f t="shared" si="2"/>
        <v>Ne</v>
      </c>
      <c r="K7" s="1" t="str">
        <f t="shared" si="3"/>
        <v>Ne</v>
      </c>
      <c r="L7" s="1" t="str">
        <f t="shared" si="4"/>
        <v>Ne</v>
      </c>
      <c r="M7" s="1" t="str">
        <f t="shared" si="5"/>
        <v>Ne</v>
      </c>
      <c r="P7" s="1" t="s">
        <v>8</v>
      </c>
      <c r="Q7" s="1">
        <f>IF(P7=$A$44,4,IF(P7=$A$45,3,IF(P7=$A$46,2,IF(P7=$A$47,1,IF(P7=$A$48,0,"Chyba")))))</f>
        <v>3</v>
      </c>
      <c r="R7" s="1" t="s">
        <v>15</v>
      </c>
      <c r="S7" s="1">
        <f>IF(R7=$A$44,4,IF(R7=$A$45,3,IF(R7=$A$46,2,IF(R7=$A$47,1,IF(R7=$A$48,0,"Chyba")))))</f>
        <v>2</v>
      </c>
      <c r="T7" s="1" t="s">
        <v>9</v>
      </c>
      <c r="U7" s="1">
        <f>IF(T7=$A$44,4,IF(T7=$A$45,3,IF(T7=$A$46,2,IF(T7=$A$47,1,IF(T7=$A$48,0,"Chyba")))))</f>
        <v>4</v>
      </c>
      <c r="V7" s="1" t="s">
        <v>9</v>
      </c>
      <c r="W7" s="1">
        <f>IF(V7=$A$44,4,IF(V7=$A$45,3,IF(V7=$A$46,2,IF(V7=$A$47,1,IF(V7=$A$48,0,"Chyba")))))</f>
        <v>4</v>
      </c>
      <c r="X7" s="1" t="s">
        <v>8</v>
      </c>
      <c r="Y7" s="1">
        <f>IF(X7=$A$44,4,IF(X7=$A$45,3,IF(X7=$A$46,2,IF(X7=$A$47,1,IF(X7=$A$48,0,"Chyba")))))</f>
        <v>3</v>
      </c>
      <c r="Z7" s="1" t="s">
        <v>9</v>
      </c>
      <c r="AA7" s="1">
        <f>IF(Z7=$A$44,4,IF(Z7=$A$45,3,IF(Z7=$A$46,2,IF(Z7=$A$47,1,IF(Z7=$A$48,0,"Chyba")))))</f>
        <v>4</v>
      </c>
      <c r="AB7" s="1" t="s">
        <v>18</v>
      </c>
      <c r="AC7" s="1">
        <f>IF(AB7=$A$44,4,IF(AB7=$A$45,3,IF(AB7=$A$46,2,IF(AB7=$A$47,1,IF(AB7=$A$48,0,"Chyba")))))</f>
        <v>1</v>
      </c>
      <c r="AD7" s="1" t="s">
        <v>32</v>
      </c>
      <c r="AE7" s="1" t="s">
        <v>33</v>
      </c>
      <c r="AF7" s="1" t="s">
        <v>34</v>
      </c>
      <c r="AG7" s="1" t="str">
        <f t="shared" si="6"/>
        <v>Ano</v>
      </c>
      <c r="AH7" s="1" t="str">
        <f t="shared" si="6"/>
        <v>Ano</v>
      </c>
      <c r="AI7" s="1" t="str">
        <f t="shared" si="6"/>
        <v>Ne</v>
      </c>
      <c r="AJ7" s="1" t="str">
        <f t="shared" si="6"/>
        <v>Ano</v>
      </c>
      <c r="AK7" s="1" t="str">
        <f t="shared" si="6"/>
        <v>Ne</v>
      </c>
      <c r="AL7" s="1" t="str">
        <f t="shared" si="6"/>
        <v>Ne</v>
      </c>
      <c r="AM7" s="1" t="str">
        <f t="shared" si="6"/>
        <v>Ne</v>
      </c>
      <c r="AN7" s="1" t="str">
        <f t="shared" si="6"/>
        <v>Ne</v>
      </c>
      <c r="AO7" s="1" t="s">
        <v>112</v>
      </c>
    </row>
    <row r="8" spans="1:41" ht="15">
      <c r="A8" s="7" t="s">
        <v>35</v>
      </c>
      <c r="B8" s="1" t="str">
        <f t="shared" si="2"/>
        <v>Ano</v>
      </c>
      <c r="C8" s="1" t="str">
        <f t="shared" si="2"/>
        <v>Ne</v>
      </c>
      <c r="D8" s="1" t="str">
        <f t="shared" si="2"/>
        <v>Ne</v>
      </c>
      <c r="E8" s="1" t="str">
        <f t="shared" si="2"/>
        <v>Ano</v>
      </c>
      <c r="F8" s="1" t="str">
        <f t="shared" si="2"/>
        <v>Ano</v>
      </c>
      <c r="G8" s="1" t="str">
        <f t="shared" si="2"/>
        <v>Ne</v>
      </c>
      <c r="H8" s="1" t="str">
        <f t="shared" si="2"/>
        <v>Ne</v>
      </c>
      <c r="I8" s="1" t="str">
        <f t="shared" si="2"/>
        <v>Ano</v>
      </c>
      <c r="J8" s="1" t="str">
        <f t="shared" si="2"/>
        <v>Ano</v>
      </c>
      <c r="K8" s="1" t="str">
        <f t="shared" si="3"/>
        <v>Ano</v>
      </c>
      <c r="L8" s="1" t="str">
        <f t="shared" si="4"/>
        <v>Ano</v>
      </c>
      <c r="M8" s="1" t="str">
        <f t="shared" si="5"/>
        <v>Ano</v>
      </c>
      <c r="P8" s="1" t="s">
        <v>8</v>
      </c>
      <c r="Q8" s="1">
        <f>IF(P8=$A$44,4,IF(P8=$A$45,3,IF(P8=$A$46,2,IF(P8=$A$47,1,IF(P8=$A$48,0,"Chyba")))))</f>
        <v>3</v>
      </c>
      <c r="R8" s="1" t="s">
        <v>15</v>
      </c>
      <c r="S8" s="1">
        <f>IF(R8=$A$44,4,IF(R8=$A$45,3,IF(R8=$A$46,2,IF(R8=$A$47,1,IF(R8=$A$48,0,"Chyba")))))</f>
        <v>2</v>
      </c>
      <c r="T8" s="1" t="s">
        <v>9</v>
      </c>
      <c r="U8" s="1">
        <f>IF(T8=$A$44,4,IF(T8=$A$45,3,IF(T8=$A$46,2,IF(T8=$A$47,1,IF(T8=$A$48,0,"Chyba")))))</f>
        <v>4</v>
      </c>
      <c r="V8" s="1" t="s">
        <v>8</v>
      </c>
      <c r="W8" s="1">
        <f>IF(V8=$A$44,4,IF(V8=$A$45,3,IF(V8=$A$46,2,IF(V8=$A$47,1,IF(V8=$A$48,0,"Chyba")))))</f>
        <v>3</v>
      </c>
      <c r="X8" s="1" t="s">
        <v>8</v>
      </c>
      <c r="Y8" s="1">
        <f>IF(X8=$A$44,4,IF(X8=$A$45,3,IF(X8=$A$46,2,IF(X8=$A$47,1,IF(X8=$A$48,0,"Chyba")))))</f>
        <v>3</v>
      </c>
      <c r="Z8" s="1" t="s">
        <v>9</v>
      </c>
      <c r="AA8" s="1">
        <f>IF(Z8=$A$44,4,IF(Z8=$A$45,3,IF(Z8=$A$46,2,IF(Z8=$A$47,1,IF(Z8=$A$48,0,"Chyba")))))</f>
        <v>4</v>
      </c>
      <c r="AB8" s="1" t="s">
        <v>8</v>
      </c>
      <c r="AC8" s="1">
        <f>IF(AB8=$A$44,4,IF(AB8=$A$45,3,IF(AB8=$A$46,2,IF(AB8=$A$47,1,IF(AB8=$A$48,0,"Chyba")))))</f>
        <v>3</v>
      </c>
      <c r="AF8" s="1" t="s">
        <v>36</v>
      </c>
      <c r="AG8" s="1" t="str">
        <f t="shared" si="6"/>
        <v>Ano</v>
      </c>
      <c r="AH8" s="1" t="str">
        <f t="shared" si="6"/>
        <v>Ano</v>
      </c>
      <c r="AI8" s="1" t="str">
        <f t="shared" si="6"/>
        <v>Ano</v>
      </c>
      <c r="AJ8" s="1" t="str">
        <f t="shared" si="6"/>
        <v>Ne</v>
      </c>
      <c r="AK8" s="1" t="str">
        <f t="shared" si="6"/>
        <v>Ne</v>
      </c>
      <c r="AL8" s="1" t="str">
        <f t="shared" si="6"/>
        <v>Ne</v>
      </c>
      <c r="AM8" s="1" t="str">
        <f t="shared" si="6"/>
        <v>Ne</v>
      </c>
      <c r="AN8" s="1" t="str">
        <f t="shared" si="6"/>
        <v>Ano</v>
      </c>
    </row>
    <row r="9" spans="1:41" ht="15">
      <c r="A9" s="7" t="s">
        <v>37</v>
      </c>
      <c r="B9" s="1" t="str">
        <f t="shared" si="2"/>
        <v>Ano</v>
      </c>
      <c r="C9" s="1" t="str">
        <f t="shared" si="2"/>
        <v>Ne</v>
      </c>
      <c r="D9" s="1" t="str">
        <f t="shared" si="2"/>
        <v>Ano</v>
      </c>
      <c r="E9" s="1" t="str">
        <f t="shared" si="2"/>
        <v>Ne</v>
      </c>
      <c r="F9" s="1" t="str">
        <f t="shared" si="2"/>
        <v>Ano</v>
      </c>
      <c r="G9" s="1" t="str">
        <f t="shared" si="2"/>
        <v>Ano</v>
      </c>
      <c r="H9" s="1" t="str">
        <f t="shared" si="2"/>
        <v>Ne</v>
      </c>
      <c r="I9" s="1" t="str">
        <f t="shared" si="2"/>
        <v>Ano</v>
      </c>
      <c r="J9" s="1" t="str">
        <f t="shared" si="2"/>
        <v>Ne</v>
      </c>
      <c r="K9" s="1" t="str">
        <f t="shared" si="3"/>
        <v>Ne</v>
      </c>
      <c r="L9" s="1" t="str">
        <f t="shared" si="4"/>
        <v>Ano</v>
      </c>
      <c r="M9" s="1" t="str">
        <f t="shared" si="5"/>
        <v>Ne</v>
      </c>
      <c r="P9" s="1" t="s">
        <v>9</v>
      </c>
      <c r="Q9" s="1">
        <f>IF(P9=$A$44,4,IF(P9=$A$45,3,IF(P9=$A$46,2,IF(P9=$A$47,1,IF(P9=$A$48,0,"Chyba")))))</f>
        <v>4</v>
      </c>
      <c r="R9" s="1" t="s">
        <v>8</v>
      </c>
      <c r="S9" s="1">
        <f>IF(R9=$A$44,4,IF(R9=$A$45,3,IF(R9=$A$46,2,IF(R9=$A$47,1,IF(R9=$A$48,0,"Chyba")))))</f>
        <v>3</v>
      </c>
      <c r="T9" s="1" t="s">
        <v>8</v>
      </c>
      <c r="U9" s="1">
        <f>IF(T9=$A$44,4,IF(T9=$A$45,3,IF(T9=$A$46,2,IF(T9=$A$47,1,IF(T9=$A$48,0,"Chyba")))))</f>
        <v>3</v>
      </c>
      <c r="V9" s="1" t="s">
        <v>9</v>
      </c>
      <c r="W9" s="1">
        <f>IF(V9=$A$44,4,IF(V9=$A$45,3,IF(V9=$A$46,2,IF(V9=$A$47,1,IF(V9=$A$48,0,"Chyba")))))</f>
        <v>4</v>
      </c>
      <c r="X9" s="1" t="s">
        <v>8</v>
      </c>
      <c r="Y9" s="1">
        <f>IF(X9=$A$44,4,IF(X9=$A$45,3,IF(X9=$A$46,2,IF(X9=$A$47,1,IF(X9=$A$48,0,"Chyba")))))</f>
        <v>3</v>
      </c>
      <c r="Z9" s="1" t="s">
        <v>15</v>
      </c>
      <c r="AA9" s="1">
        <f>IF(Z9=$A$44,4,IF(Z9=$A$45,3,IF(Z9=$A$46,2,IF(Z9=$A$47,1,IF(Z9=$A$48,0,"Chyba")))))</f>
        <v>2</v>
      </c>
      <c r="AB9" s="1" t="s">
        <v>8</v>
      </c>
      <c r="AC9" s="1">
        <f>IF(AB9=$A$44,4,IF(AB9=$A$45,3,IF(AB9=$A$46,2,IF(AB9=$A$47,1,IF(AB9=$A$48,0,"Chyba")))))</f>
        <v>3</v>
      </c>
      <c r="AE9" s="1" t="s">
        <v>38</v>
      </c>
      <c r="AF9" s="1" t="s">
        <v>39</v>
      </c>
      <c r="AG9" s="1" t="str">
        <f t="shared" si="6"/>
        <v>Ano</v>
      </c>
      <c r="AH9" s="1" t="str">
        <f t="shared" si="6"/>
        <v>Ne</v>
      </c>
      <c r="AI9" s="1" t="str">
        <f t="shared" si="6"/>
        <v>Ano</v>
      </c>
      <c r="AJ9" s="1" t="str">
        <f t="shared" si="6"/>
        <v>Ano</v>
      </c>
      <c r="AK9" s="1" t="str">
        <f t="shared" si="6"/>
        <v>Ne</v>
      </c>
      <c r="AL9" s="1" t="str">
        <f t="shared" si="6"/>
        <v>Ano</v>
      </c>
      <c r="AM9" s="1" t="str">
        <f t="shared" si="6"/>
        <v>Ano</v>
      </c>
      <c r="AN9" s="1" t="str">
        <f t="shared" si="6"/>
        <v>Ano</v>
      </c>
    </row>
    <row r="10" spans="1:41" ht="15">
      <c r="A10" s="7" t="s">
        <v>40</v>
      </c>
      <c r="B10" s="1" t="str">
        <f t="shared" si="2"/>
        <v>Ano</v>
      </c>
      <c r="C10" s="1" t="str">
        <f t="shared" si="2"/>
        <v>Ano</v>
      </c>
      <c r="D10" s="1" t="str">
        <f t="shared" si="2"/>
        <v>Ne</v>
      </c>
      <c r="E10" s="1" t="str">
        <f t="shared" si="2"/>
        <v>Ne</v>
      </c>
      <c r="F10" s="1" t="str">
        <f t="shared" si="2"/>
        <v>Ano</v>
      </c>
      <c r="G10" s="1" t="str">
        <f t="shared" si="2"/>
        <v>Ne</v>
      </c>
      <c r="H10" s="1" t="str">
        <f t="shared" si="2"/>
        <v>Ne</v>
      </c>
      <c r="I10" s="1" t="str">
        <f t="shared" si="2"/>
        <v>Ano</v>
      </c>
      <c r="J10" s="1" t="str">
        <f t="shared" si="2"/>
        <v>Ano</v>
      </c>
      <c r="K10" s="1" t="str">
        <f t="shared" si="3"/>
        <v>Ne</v>
      </c>
      <c r="L10" s="1" t="str">
        <f t="shared" si="4"/>
        <v>Ano</v>
      </c>
      <c r="M10" s="1" t="str">
        <f t="shared" si="5"/>
        <v>Ne</v>
      </c>
      <c r="P10" s="1" t="s">
        <v>9</v>
      </c>
      <c r="Q10" s="1">
        <f>IF(P10=$A$44,4,IF(P10=$A$45,3,IF(P10=$A$46,2,IF(P10=$A$47,1,IF(P10=$A$48,0,"Chyba")))))</f>
        <v>4</v>
      </c>
      <c r="R10" s="1" t="s">
        <v>8</v>
      </c>
      <c r="S10" s="1">
        <f>IF(R10=$A$44,4,IF(R10=$A$45,3,IF(R10=$A$46,2,IF(R10=$A$47,1,IF(R10=$A$48,0,"Chyba")))))</f>
        <v>3</v>
      </c>
      <c r="T10" s="1" t="s">
        <v>8</v>
      </c>
      <c r="U10" s="1">
        <f>IF(T10=$A$44,4,IF(T10=$A$45,3,IF(T10=$A$46,2,IF(T10=$A$47,1,IF(T10=$A$48,0,"Chyba")))))</f>
        <v>3</v>
      </c>
      <c r="V10" s="1" t="s">
        <v>8</v>
      </c>
      <c r="W10" s="1">
        <f>IF(V10=$A$44,4,IF(V10=$A$45,3,IF(V10=$A$46,2,IF(V10=$A$47,1,IF(V10=$A$48,0,"Chyba")))))</f>
        <v>3</v>
      </c>
      <c r="X10" s="1" t="s">
        <v>15</v>
      </c>
      <c r="Y10" s="1">
        <f>IF(X10=$A$44,4,IF(X10=$A$45,3,IF(X10=$A$46,2,IF(X10=$A$47,1,IF(X10=$A$48,0,"Chyba")))))</f>
        <v>2</v>
      </c>
      <c r="Z10" s="1" t="s">
        <v>9</v>
      </c>
      <c r="AA10" s="1">
        <f>IF(Z10=$A$44,4,IF(Z10=$A$45,3,IF(Z10=$A$46,2,IF(Z10=$A$47,1,IF(Z10=$A$48,0,"Chyba")))))</f>
        <v>4</v>
      </c>
      <c r="AB10" s="1" t="s">
        <v>9</v>
      </c>
      <c r="AC10" s="1">
        <f>IF(AB10=$A$44,4,IF(AB10=$A$45,3,IF(AB10=$A$46,2,IF(AB10=$A$47,1,IF(AB10=$A$48,0,"Chyba")))))</f>
        <v>4</v>
      </c>
      <c r="AE10" s="1" t="s">
        <v>41</v>
      </c>
      <c r="AF10" s="1" t="s">
        <v>42</v>
      </c>
      <c r="AG10" s="1" t="str">
        <f t="shared" si="6"/>
        <v>Ano</v>
      </c>
      <c r="AH10" s="1" t="str">
        <f t="shared" si="6"/>
        <v>Ne</v>
      </c>
      <c r="AI10" s="1" t="str">
        <f t="shared" si="6"/>
        <v>Ne</v>
      </c>
      <c r="AJ10" s="1" t="str">
        <f t="shared" si="6"/>
        <v>Ano</v>
      </c>
      <c r="AK10" s="1" t="str">
        <f t="shared" si="6"/>
        <v>Ne</v>
      </c>
      <c r="AL10" s="1" t="str">
        <f t="shared" si="6"/>
        <v>Ano</v>
      </c>
      <c r="AM10" s="1" t="str">
        <f t="shared" si="6"/>
        <v>Ano</v>
      </c>
      <c r="AN10" s="1" t="str">
        <f t="shared" si="6"/>
        <v>Ano</v>
      </c>
    </row>
    <row r="11" spans="1:41" ht="15">
      <c r="A11" s="8" t="s">
        <v>43</v>
      </c>
      <c r="B11" s="1" t="str">
        <f t="shared" si="2"/>
        <v>Ano</v>
      </c>
      <c r="C11" s="1" t="str">
        <f t="shared" si="2"/>
        <v>Ano</v>
      </c>
      <c r="D11" s="1" t="str">
        <f t="shared" si="2"/>
        <v>Ano</v>
      </c>
      <c r="E11" s="1" t="str">
        <f t="shared" si="2"/>
        <v>Ne</v>
      </c>
      <c r="F11" s="1" t="str">
        <f t="shared" si="2"/>
        <v>Ano</v>
      </c>
      <c r="G11" s="1" t="str">
        <f t="shared" si="2"/>
        <v>Ano</v>
      </c>
      <c r="H11" s="1" t="str">
        <f t="shared" si="2"/>
        <v>Ne</v>
      </c>
      <c r="I11" s="1" t="str">
        <f t="shared" si="2"/>
        <v>Ano</v>
      </c>
      <c r="J11" s="1" t="str">
        <f t="shared" si="2"/>
        <v>Ano</v>
      </c>
      <c r="K11" s="1" t="str">
        <f t="shared" si="3"/>
        <v>Ne</v>
      </c>
      <c r="L11" s="1" t="str">
        <f t="shared" si="4"/>
        <v>Ano</v>
      </c>
      <c r="M11" s="1" t="str">
        <f t="shared" si="5"/>
        <v>Ne</v>
      </c>
      <c r="P11" s="1" t="s">
        <v>15</v>
      </c>
      <c r="Q11" s="1">
        <f>IF(P11=$A$44,4,IF(P11=$A$45,3,IF(P11=$A$46,2,IF(P11=$A$47,1,IF(P11=$A$48,0,"Chyba")))))</f>
        <v>2</v>
      </c>
      <c r="R11" s="1" t="s">
        <v>8</v>
      </c>
      <c r="S11" s="1">
        <f>IF(R11=$A$44,4,IF(R11=$A$45,3,IF(R11=$A$46,2,IF(R11=$A$47,1,IF(R11=$A$48,0,"Chyba")))))</f>
        <v>3</v>
      </c>
      <c r="T11" s="1" t="s">
        <v>8</v>
      </c>
      <c r="U11" s="1">
        <f>IF(T11=$A$44,4,IF(T11=$A$45,3,IF(T11=$A$46,2,IF(T11=$A$47,1,IF(T11=$A$48,0,"Chyba")))))</f>
        <v>3</v>
      </c>
      <c r="V11" s="1" t="s">
        <v>9</v>
      </c>
      <c r="W11" s="1">
        <f>IF(V11=$A$44,4,IF(V11=$A$45,3,IF(V11=$A$46,2,IF(V11=$A$47,1,IF(V11=$A$48,0,"Chyba")))))</f>
        <v>4</v>
      </c>
      <c r="X11" s="1" t="s">
        <v>9</v>
      </c>
      <c r="Y11" s="1">
        <f>IF(X11=$A$44,4,IF(X11=$A$45,3,IF(X11=$A$46,2,IF(X11=$A$47,1,IF(X11=$A$48,0,"Chyba")))))</f>
        <v>4</v>
      </c>
      <c r="Z11" s="1" t="s">
        <v>8</v>
      </c>
      <c r="AA11" s="1">
        <f>IF(Z11=$A$44,4,IF(Z11=$A$45,3,IF(Z11=$A$46,2,IF(Z11=$A$47,1,IF(Z11=$A$48,0,"Chyba")))))</f>
        <v>3</v>
      </c>
      <c r="AB11" s="1" t="s">
        <v>9</v>
      </c>
      <c r="AC11" s="1">
        <f>IF(AB11=$A$44,4,IF(AB11=$A$45,3,IF(AB11=$A$46,2,IF(AB11=$A$47,1,IF(AB11=$A$48,0,"Chyba")))))</f>
        <v>4</v>
      </c>
      <c r="AD11" s="1" t="s">
        <v>44</v>
      </c>
      <c r="AE11" s="1" t="s">
        <v>45</v>
      </c>
      <c r="AF11" s="1" t="s">
        <v>46</v>
      </c>
      <c r="AG11" s="1" t="str">
        <f t="shared" si="6"/>
        <v>Ano</v>
      </c>
      <c r="AH11" s="1" t="str">
        <f t="shared" si="6"/>
        <v>Ano</v>
      </c>
      <c r="AI11" s="1" t="str">
        <f t="shared" si="6"/>
        <v>Ano</v>
      </c>
      <c r="AJ11" s="1" t="str">
        <f t="shared" si="6"/>
        <v>Ne</v>
      </c>
      <c r="AK11" s="1" t="str">
        <f t="shared" si="6"/>
        <v>Ano</v>
      </c>
      <c r="AL11" s="1" t="str">
        <f t="shared" si="6"/>
        <v>Ano</v>
      </c>
      <c r="AM11" s="1" t="str">
        <f t="shared" si="6"/>
        <v>Ano</v>
      </c>
      <c r="AN11" s="1" t="str">
        <f t="shared" si="6"/>
        <v>Ano</v>
      </c>
    </row>
    <row r="12" spans="1:41" ht="15">
      <c r="A12" s="7" t="s">
        <v>47</v>
      </c>
      <c r="B12" s="1" t="str">
        <f t="shared" si="2"/>
        <v>Ano</v>
      </c>
      <c r="C12" s="1" t="str">
        <f t="shared" si="2"/>
        <v>Ano</v>
      </c>
      <c r="D12" s="1" t="str">
        <f t="shared" si="2"/>
        <v>Ano</v>
      </c>
      <c r="E12" s="1" t="str">
        <f t="shared" si="2"/>
        <v>Ne</v>
      </c>
      <c r="F12" s="1" t="str">
        <f t="shared" si="2"/>
        <v>Ne</v>
      </c>
      <c r="G12" s="1" t="str">
        <f t="shared" si="2"/>
        <v>Ne</v>
      </c>
      <c r="H12" s="1" t="str">
        <f t="shared" si="2"/>
        <v>Ne</v>
      </c>
      <c r="I12" s="1" t="str">
        <f t="shared" si="2"/>
        <v>Ano</v>
      </c>
      <c r="J12" s="1" t="str">
        <f t="shared" si="2"/>
        <v>Ano</v>
      </c>
      <c r="K12" s="1" t="str">
        <f t="shared" si="3"/>
        <v>Ne</v>
      </c>
      <c r="L12" s="1" t="str">
        <f t="shared" si="4"/>
        <v>Ano</v>
      </c>
      <c r="M12" s="1" t="str">
        <f t="shared" si="5"/>
        <v>Ne</v>
      </c>
      <c r="P12" s="1" t="s">
        <v>15</v>
      </c>
      <c r="Q12" s="1">
        <f>IF(P12=$A$44,4,IF(P12=$A$45,3,IF(P12=$A$46,2,IF(P12=$A$47,1,IF(P12=$A$48,0,"Chyba")))))</f>
        <v>2</v>
      </c>
      <c r="R12" s="1" t="s">
        <v>8</v>
      </c>
      <c r="S12" s="1">
        <f>IF(R12=$A$44,4,IF(R12=$A$45,3,IF(R12=$A$46,2,IF(R12=$A$47,1,IF(R12=$A$48,0,"Chyba")))))</f>
        <v>3</v>
      </c>
      <c r="T12" s="1" t="s">
        <v>8</v>
      </c>
      <c r="U12" s="1">
        <f>IF(T12=$A$44,4,IF(T12=$A$45,3,IF(T12=$A$46,2,IF(T12=$A$47,1,IF(T12=$A$48,0,"Chyba")))))</f>
        <v>3</v>
      </c>
      <c r="V12" s="1" t="s">
        <v>8</v>
      </c>
      <c r="W12" s="1">
        <f>IF(V12=$A$44,4,IF(V12=$A$45,3,IF(V12=$A$46,2,IF(V12=$A$47,1,IF(V12=$A$48,0,"Chyba")))))</f>
        <v>3</v>
      </c>
      <c r="X12" s="1" t="s">
        <v>15</v>
      </c>
      <c r="Y12" s="1">
        <f>IF(X12=$A$44,4,IF(X12=$A$45,3,IF(X12=$A$46,2,IF(X12=$A$47,1,IF(X12=$A$48,0,"Chyba")))))</f>
        <v>2</v>
      </c>
      <c r="Z12" s="1" t="s">
        <v>18</v>
      </c>
      <c r="AA12" s="1">
        <f>IF(Z12=$A$44,4,IF(Z12=$A$45,3,IF(Z12=$A$46,2,IF(Z12=$A$47,1,IF(Z12=$A$48,0,"Chyba")))))</f>
        <v>1</v>
      </c>
      <c r="AB12" s="1" t="s">
        <v>9</v>
      </c>
      <c r="AC12" s="1">
        <f>IF(AB12=$A$44,4,IF(AB12=$A$45,3,IF(AB12=$A$46,2,IF(AB12=$A$47,1,IF(AB12=$A$48,0,"Chyba")))))</f>
        <v>4</v>
      </c>
      <c r="AF12" s="1" t="s">
        <v>48</v>
      </c>
      <c r="AG12" s="1" t="str">
        <f t="shared" si="6"/>
        <v>Ano</v>
      </c>
      <c r="AH12" s="1" t="str">
        <f t="shared" si="6"/>
        <v>Ano</v>
      </c>
      <c r="AI12" s="1" t="str">
        <f t="shared" si="6"/>
        <v>Ano</v>
      </c>
      <c r="AJ12" s="1" t="str">
        <f t="shared" si="6"/>
        <v>Ano</v>
      </c>
      <c r="AK12" s="1" t="str">
        <f t="shared" si="6"/>
        <v>Ano</v>
      </c>
      <c r="AL12" s="1" t="str">
        <f t="shared" si="6"/>
        <v>Ano</v>
      </c>
      <c r="AM12" s="1" t="str">
        <f t="shared" si="6"/>
        <v>Ano</v>
      </c>
      <c r="AN12" s="1" t="str">
        <f t="shared" si="6"/>
        <v>Ano</v>
      </c>
    </row>
    <row r="13" spans="1:41" ht="15">
      <c r="A13" s="8" t="s">
        <v>49</v>
      </c>
      <c r="B13" s="1" t="str">
        <f t="shared" si="2"/>
        <v>Ano</v>
      </c>
      <c r="C13" s="1" t="str">
        <f t="shared" si="2"/>
        <v>Ne</v>
      </c>
      <c r="D13" s="1" t="str">
        <f t="shared" si="2"/>
        <v>Ano</v>
      </c>
      <c r="E13" s="1" t="str">
        <f t="shared" si="2"/>
        <v>Ne</v>
      </c>
      <c r="F13" s="1" t="str">
        <f t="shared" si="2"/>
        <v>Ano</v>
      </c>
      <c r="G13" s="1" t="str">
        <f t="shared" si="2"/>
        <v>Ano</v>
      </c>
      <c r="H13" s="1" t="str">
        <f t="shared" si="2"/>
        <v>Ne</v>
      </c>
      <c r="I13" s="1" t="str">
        <f t="shared" si="2"/>
        <v>Ano</v>
      </c>
      <c r="J13" s="1" t="str">
        <f t="shared" si="2"/>
        <v>Ano</v>
      </c>
      <c r="K13" s="1" t="str">
        <f t="shared" si="3"/>
        <v>Ne</v>
      </c>
      <c r="L13" s="1" t="str">
        <f t="shared" si="4"/>
        <v>Ano</v>
      </c>
      <c r="M13" s="1" t="str">
        <f t="shared" si="5"/>
        <v>Ne</v>
      </c>
      <c r="P13" s="1" t="s">
        <v>8</v>
      </c>
      <c r="Q13" s="1">
        <f>IF(P13=$A$44,4,IF(P13=$A$45,3,IF(P13=$A$46,2,IF(P13=$A$47,1,IF(P13=$A$48,0,"Chyba")))))</f>
        <v>3</v>
      </c>
      <c r="R13" s="1" t="s">
        <v>8</v>
      </c>
      <c r="S13" s="1">
        <f>IF(R13=$A$44,4,IF(R13=$A$45,3,IF(R13=$A$46,2,IF(R13=$A$47,1,IF(R13=$A$48,0,"Chyba")))))</f>
        <v>3</v>
      </c>
      <c r="T13" s="1" t="s">
        <v>8</v>
      </c>
      <c r="U13" s="1">
        <f>IF(T13=$A$44,4,IF(T13=$A$45,3,IF(T13=$A$46,2,IF(T13=$A$47,1,IF(T13=$A$48,0,"Chyba")))))</f>
        <v>3</v>
      </c>
      <c r="V13" s="1" t="s">
        <v>8</v>
      </c>
      <c r="W13" s="1">
        <f>IF(V13=$A$44,4,IF(V13=$A$45,3,IF(V13=$A$46,2,IF(V13=$A$47,1,IF(V13=$A$48,0,"Chyba")))))</f>
        <v>3</v>
      </c>
      <c r="X13" s="1" t="s">
        <v>8</v>
      </c>
      <c r="Y13" s="1">
        <f>IF(X13=$A$44,4,IF(X13=$A$45,3,IF(X13=$A$46,2,IF(X13=$A$47,1,IF(X13=$A$48,0,"Chyba")))))</f>
        <v>3</v>
      </c>
      <c r="Z13" s="1" t="s">
        <v>8</v>
      </c>
      <c r="AA13" s="1">
        <f>IF(Z13=$A$44,4,IF(Z13=$A$45,3,IF(Z13=$A$46,2,IF(Z13=$A$47,1,IF(Z13=$A$48,0,"Chyba")))))</f>
        <v>3</v>
      </c>
      <c r="AB13" s="1" t="s">
        <v>8</v>
      </c>
      <c r="AC13" s="1">
        <f>IF(AB13=$A$44,4,IF(AB13=$A$45,3,IF(AB13=$A$46,2,IF(AB13=$A$47,1,IF(AB13=$A$48,0,"Chyba")))))</f>
        <v>3</v>
      </c>
      <c r="AD13" s="1" t="s">
        <v>50</v>
      </c>
      <c r="AE13" s="1" t="s">
        <v>51</v>
      </c>
      <c r="AF13" s="1" t="s">
        <v>52</v>
      </c>
      <c r="AG13" s="1" t="str">
        <f t="shared" si="6"/>
        <v>Ano</v>
      </c>
      <c r="AH13" s="1" t="str">
        <f t="shared" si="6"/>
        <v>Ne</v>
      </c>
      <c r="AI13" s="1" t="str">
        <f t="shared" si="6"/>
        <v>Ano</v>
      </c>
      <c r="AJ13" s="1" t="str">
        <f t="shared" si="6"/>
        <v>Ne</v>
      </c>
      <c r="AK13" s="1" t="str">
        <f t="shared" si="6"/>
        <v>Ano</v>
      </c>
      <c r="AL13" s="1" t="str">
        <f t="shared" si="6"/>
        <v>Ano</v>
      </c>
      <c r="AM13" s="1" t="str">
        <f t="shared" si="6"/>
        <v>Ano</v>
      </c>
      <c r="AN13" s="1" t="str">
        <f t="shared" si="6"/>
        <v>Ne</v>
      </c>
    </row>
    <row r="14" spans="1:41" ht="15">
      <c r="A14" s="8" t="s">
        <v>53</v>
      </c>
      <c r="B14" s="1" t="str">
        <f t="shared" si="2"/>
        <v>Ano</v>
      </c>
      <c r="C14" s="1" t="str">
        <f t="shared" si="2"/>
        <v>Ne</v>
      </c>
      <c r="D14" s="1" t="str">
        <f t="shared" si="2"/>
        <v>Ano</v>
      </c>
      <c r="E14" s="1" t="str">
        <f t="shared" si="2"/>
        <v>Ano</v>
      </c>
      <c r="F14" s="1" t="str">
        <f t="shared" si="2"/>
        <v>Ano</v>
      </c>
      <c r="G14" s="1" t="str">
        <f t="shared" si="2"/>
        <v>Ano</v>
      </c>
      <c r="H14" s="1" t="str">
        <f t="shared" si="2"/>
        <v>Ne</v>
      </c>
      <c r="I14" s="1" t="str">
        <f t="shared" si="2"/>
        <v>Ne</v>
      </c>
      <c r="J14" s="1" t="str">
        <f t="shared" si="2"/>
        <v>Ano</v>
      </c>
      <c r="K14" s="1" t="str">
        <f t="shared" si="3"/>
        <v>Ano</v>
      </c>
      <c r="L14" s="1" t="str">
        <f t="shared" si="4"/>
        <v>Ne</v>
      </c>
      <c r="M14" s="1" t="str">
        <f t="shared" si="5"/>
        <v>Ne</v>
      </c>
      <c r="P14" s="1" t="s">
        <v>9</v>
      </c>
      <c r="Q14" s="1">
        <f>IF(P14=$A$44,4,IF(P14=$A$45,3,IF(P14=$A$46,2,IF(P14=$A$47,1,IF(P14=$A$48,0,"Chyba")))))</f>
        <v>4</v>
      </c>
      <c r="R14" s="1" t="s">
        <v>9</v>
      </c>
      <c r="S14" s="1">
        <f>IF(R14=$A$44,4,IF(R14=$A$45,3,IF(R14=$A$46,2,IF(R14=$A$47,1,IF(R14=$A$48,0,"Chyba")))))</f>
        <v>4</v>
      </c>
      <c r="T14" s="1" t="s">
        <v>8</v>
      </c>
      <c r="U14" s="1">
        <f>IF(T14=$A$44,4,IF(T14=$A$45,3,IF(T14=$A$46,2,IF(T14=$A$47,1,IF(T14=$A$48,0,"Chyba")))))</f>
        <v>3</v>
      </c>
      <c r="V14" s="1" t="s">
        <v>9</v>
      </c>
      <c r="W14" s="1">
        <f>IF(V14=$A$44,4,IF(V14=$A$45,3,IF(V14=$A$46,2,IF(V14=$A$47,1,IF(V14=$A$48,0,"Chyba")))))</f>
        <v>4</v>
      </c>
      <c r="X14" s="1" t="s">
        <v>9</v>
      </c>
      <c r="Y14" s="1">
        <f>IF(X14=$A$44,4,IF(X14=$A$45,3,IF(X14=$A$46,2,IF(X14=$A$47,1,IF(X14=$A$48,0,"Chyba")))))</f>
        <v>4</v>
      </c>
      <c r="Z14" s="1" t="s">
        <v>8</v>
      </c>
      <c r="AA14" s="1">
        <f>IF(Z14=$A$44,4,IF(Z14=$A$45,3,IF(Z14=$A$46,2,IF(Z14=$A$47,1,IF(Z14=$A$48,0,"Chyba")))))</f>
        <v>3</v>
      </c>
      <c r="AB14" s="1" t="s">
        <v>9</v>
      </c>
      <c r="AC14" s="1">
        <f>IF(AB14=$A$44,4,IF(AB14=$A$45,3,IF(AB14=$A$46,2,IF(AB14=$A$47,1,IF(AB14=$A$48,0,"Chyba")))))</f>
        <v>4</v>
      </c>
      <c r="AD14" s="1" t="s">
        <v>54</v>
      </c>
      <c r="AE14" s="1" t="s">
        <v>55</v>
      </c>
      <c r="AF14" s="1" t="s">
        <v>48</v>
      </c>
      <c r="AG14" s="1" t="str">
        <f t="shared" si="6"/>
        <v>Ano</v>
      </c>
      <c r="AH14" s="1" t="str">
        <f t="shared" si="6"/>
        <v>Ano</v>
      </c>
      <c r="AI14" s="1" t="str">
        <f t="shared" si="6"/>
        <v>Ano</v>
      </c>
      <c r="AJ14" s="1" t="str">
        <f t="shared" si="6"/>
        <v>Ano</v>
      </c>
      <c r="AK14" s="1" t="str">
        <f t="shared" si="6"/>
        <v>Ano</v>
      </c>
      <c r="AL14" s="1" t="str">
        <f t="shared" si="6"/>
        <v>Ano</v>
      </c>
      <c r="AM14" s="1" t="str">
        <f t="shared" si="6"/>
        <v>Ano</v>
      </c>
      <c r="AN14" s="1" t="str">
        <f t="shared" si="6"/>
        <v>Ano</v>
      </c>
    </row>
    <row r="15" spans="1:41" ht="15">
      <c r="A15" s="7" t="s">
        <v>35</v>
      </c>
      <c r="B15" s="1" t="str">
        <f t="shared" si="2"/>
        <v>Ano</v>
      </c>
      <c r="C15" s="1" t="str">
        <f t="shared" si="2"/>
        <v>Ne</v>
      </c>
      <c r="D15" s="1" t="str">
        <f t="shared" si="2"/>
        <v>Ne</v>
      </c>
      <c r="E15" s="1" t="str">
        <f t="shared" si="2"/>
        <v>Ano</v>
      </c>
      <c r="F15" s="1" t="str">
        <f t="shared" si="2"/>
        <v>Ano</v>
      </c>
      <c r="G15" s="1" t="str">
        <f t="shared" si="2"/>
        <v>Ne</v>
      </c>
      <c r="H15" s="1" t="str">
        <f t="shared" si="2"/>
        <v>Ne</v>
      </c>
      <c r="I15" s="1" t="str">
        <f t="shared" si="2"/>
        <v>Ano</v>
      </c>
      <c r="J15" s="1" t="str">
        <f t="shared" si="2"/>
        <v>Ano</v>
      </c>
      <c r="K15" s="1" t="str">
        <f t="shared" si="3"/>
        <v>Ano</v>
      </c>
      <c r="L15" s="1" t="str">
        <f t="shared" si="4"/>
        <v>Ano</v>
      </c>
      <c r="M15" s="1" t="str">
        <f t="shared" si="5"/>
        <v>Ano</v>
      </c>
      <c r="P15" s="1" t="s">
        <v>9</v>
      </c>
      <c r="Q15" s="1">
        <f>IF(P15=$A$44,4,IF(P15=$A$45,3,IF(P15=$A$46,2,IF(P15=$A$47,1,IF(P15=$A$48,0,"Chyba")))))</f>
        <v>4</v>
      </c>
      <c r="R15" s="1" t="s">
        <v>9</v>
      </c>
      <c r="S15" s="1">
        <f>IF(R15=$A$44,4,IF(R15=$A$45,3,IF(R15=$A$46,2,IF(R15=$A$47,1,IF(R15=$A$48,0,"Chyba")))))</f>
        <v>4</v>
      </c>
      <c r="T15" s="1" t="s">
        <v>9</v>
      </c>
      <c r="U15" s="1">
        <f>IF(T15=$A$44,4,IF(T15=$A$45,3,IF(T15=$A$46,2,IF(T15=$A$47,1,IF(T15=$A$48,0,"Chyba")))))</f>
        <v>4</v>
      </c>
      <c r="V15" s="1" t="s">
        <v>9</v>
      </c>
      <c r="W15" s="1">
        <f>IF(V15=$A$44,4,IF(V15=$A$45,3,IF(V15=$A$46,2,IF(V15=$A$47,1,IF(V15=$A$48,0,"Chyba")))))</f>
        <v>4</v>
      </c>
      <c r="X15" s="1" t="s">
        <v>9</v>
      </c>
      <c r="Y15" s="1">
        <f>IF(X15=$A$44,4,IF(X15=$A$45,3,IF(X15=$A$46,2,IF(X15=$A$47,1,IF(X15=$A$48,0,"Chyba")))))</f>
        <v>4</v>
      </c>
      <c r="Z15" s="1" t="s">
        <v>9</v>
      </c>
      <c r="AA15" s="1">
        <f>IF(Z15=$A$44,4,IF(Z15=$A$45,3,IF(Z15=$A$46,2,IF(Z15=$A$47,1,IF(Z15=$A$48,0,"Chyba")))))</f>
        <v>4</v>
      </c>
      <c r="AB15" s="1" t="s">
        <v>9</v>
      </c>
      <c r="AC15" s="1">
        <f>IF(AB15=$A$44,4,IF(AB15=$A$45,3,IF(AB15=$A$46,2,IF(AB15=$A$47,1,IF(AB15=$A$48,0,"Chyba")))))</f>
        <v>4</v>
      </c>
      <c r="AE15" s="1" t="s">
        <v>56</v>
      </c>
      <c r="AF15" s="1" t="s">
        <v>36</v>
      </c>
      <c r="AG15" s="1" t="str">
        <f t="shared" si="6"/>
        <v>Ano</v>
      </c>
      <c r="AH15" s="1" t="str">
        <f t="shared" si="6"/>
        <v>Ano</v>
      </c>
      <c r="AI15" s="1" t="str">
        <f t="shared" si="6"/>
        <v>Ano</v>
      </c>
      <c r="AJ15" s="1" t="str">
        <f t="shared" si="6"/>
        <v>Ne</v>
      </c>
      <c r="AK15" s="1" t="str">
        <f t="shared" si="6"/>
        <v>Ne</v>
      </c>
      <c r="AL15" s="1" t="str">
        <f t="shared" si="6"/>
        <v>Ne</v>
      </c>
      <c r="AM15" s="1" t="str">
        <f t="shared" si="6"/>
        <v>Ne</v>
      </c>
      <c r="AN15" s="1" t="str">
        <f t="shared" si="6"/>
        <v>Ano</v>
      </c>
    </row>
    <row r="16" spans="1:41" ht="15">
      <c r="A16" s="7" t="s">
        <v>57</v>
      </c>
      <c r="B16" s="1" t="str">
        <f t="shared" si="2"/>
        <v>Ano</v>
      </c>
      <c r="C16" s="1" t="str">
        <f t="shared" si="2"/>
        <v>Ne</v>
      </c>
      <c r="D16" s="1" t="str">
        <f t="shared" si="2"/>
        <v>Ne</v>
      </c>
      <c r="E16" s="1" t="str">
        <f t="shared" si="2"/>
        <v>Ano</v>
      </c>
      <c r="F16" s="1" t="str">
        <f t="shared" si="2"/>
        <v>Ano</v>
      </c>
      <c r="G16" s="1" t="str">
        <f t="shared" si="2"/>
        <v>Ne</v>
      </c>
      <c r="H16" s="1" t="str">
        <f t="shared" si="2"/>
        <v>Ne</v>
      </c>
      <c r="I16" s="1" t="str">
        <f t="shared" si="2"/>
        <v>Ano</v>
      </c>
      <c r="J16" s="1" t="str">
        <f t="shared" si="2"/>
        <v>Ne</v>
      </c>
      <c r="K16" s="1" t="str">
        <f t="shared" si="3"/>
        <v>Ano</v>
      </c>
      <c r="L16" s="1" t="str">
        <f t="shared" si="4"/>
        <v>Ano</v>
      </c>
      <c r="M16" s="1" t="str">
        <f t="shared" si="5"/>
        <v>Ano</v>
      </c>
      <c r="P16" s="1" t="s">
        <v>8</v>
      </c>
      <c r="Q16" s="1">
        <f>IF(P16=$A$44,4,IF(P16=$A$45,3,IF(P16=$A$46,2,IF(P16=$A$47,1,IF(P16=$A$48,0,"Chyba")))))</f>
        <v>3</v>
      </c>
      <c r="R16" s="1" t="s">
        <v>9</v>
      </c>
      <c r="S16" s="1">
        <f>IF(R16=$A$44,4,IF(R16=$A$45,3,IF(R16=$A$46,2,IF(R16=$A$47,1,IF(R16=$A$48,0,"Chyba")))))</f>
        <v>4</v>
      </c>
      <c r="T16" s="1" t="s">
        <v>8</v>
      </c>
      <c r="U16" s="1">
        <f>IF(T16=$A$44,4,IF(T16=$A$45,3,IF(T16=$A$46,2,IF(T16=$A$47,1,IF(T16=$A$48,0,"Chyba")))))</f>
        <v>3</v>
      </c>
      <c r="V16" s="1" t="s">
        <v>9</v>
      </c>
      <c r="W16" s="1">
        <f>IF(V16=$A$44,4,IF(V16=$A$45,3,IF(V16=$A$46,2,IF(V16=$A$47,1,IF(V16=$A$48,0,"Chyba")))))</f>
        <v>4</v>
      </c>
      <c r="X16" s="1" t="s">
        <v>9</v>
      </c>
      <c r="Y16" s="1">
        <f>IF(X16=$A$44,4,IF(X16=$A$45,3,IF(X16=$A$46,2,IF(X16=$A$47,1,IF(X16=$A$48,0,"Chyba")))))</f>
        <v>4</v>
      </c>
      <c r="Z16" s="1" t="s">
        <v>9</v>
      </c>
      <c r="AA16" s="1">
        <f>IF(Z16=$A$44,4,IF(Z16=$A$45,3,IF(Z16=$A$46,2,IF(Z16=$A$47,1,IF(Z16=$A$48,0,"Chyba")))))</f>
        <v>4</v>
      </c>
      <c r="AB16" s="1" t="s">
        <v>9</v>
      </c>
      <c r="AC16" s="1">
        <f>IF(AB16=$A$44,4,IF(AB16=$A$45,3,IF(AB16=$A$46,2,IF(AB16=$A$47,1,IF(AB16=$A$48,0,"Chyba")))))</f>
        <v>4</v>
      </c>
      <c r="AF16" s="1" t="s">
        <v>58</v>
      </c>
      <c r="AG16" s="1" t="str">
        <f t="shared" si="6"/>
        <v>Ne</v>
      </c>
      <c r="AH16" s="1" t="str">
        <f t="shared" si="6"/>
        <v>Ne</v>
      </c>
      <c r="AI16" s="1" t="str">
        <f t="shared" si="6"/>
        <v>Ano</v>
      </c>
      <c r="AJ16" s="1" t="str">
        <f t="shared" si="6"/>
        <v>Ne</v>
      </c>
      <c r="AK16" s="1" t="str">
        <f t="shared" si="6"/>
        <v>Ne</v>
      </c>
      <c r="AL16" s="1" t="str">
        <f t="shared" si="6"/>
        <v>Ne</v>
      </c>
      <c r="AM16" s="1" t="str">
        <f t="shared" si="6"/>
        <v>Ano</v>
      </c>
      <c r="AN16" s="1" t="str">
        <f t="shared" si="6"/>
        <v>Ano</v>
      </c>
    </row>
    <row r="17" spans="1:40" ht="15">
      <c r="A17" s="8" t="s">
        <v>59</v>
      </c>
      <c r="B17" s="1" t="str">
        <f t="shared" si="2"/>
        <v>Ano</v>
      </c>
      <c r="C17" s="1" t="str">
        <f t="shared" si="2"/>
        <v>Ne</v>
      </c>
      <c r="D17" s="1" t="str">
        <f t="shared" si="2"/>
        <v>Ano</v>
      </c>
      <c r="E17" s="1" t="str">
        <f t="shared" si="2"/>
        <v>Ano</v>
      </c>
      <c r="F17" s="1" t="str">
        <f t="shared" si="2"/>
        <v>Ano</v>
      </c>
      <c r="G17" s="1" t="str">
        <f t="shared" si="2"/>
        <v>Ano</v>
      </c>
      <c r="H17" s="1" t="str">
        <f t="shared" si="2"/>
        <v>Ne</v>
      </c>
      <c r="I17" s="1" t="str">
        <f t="shared" si="2"/>
        <v>Ano</v>
      </c>
      <c r="J17" s="1" t="str">
        <f t="shared" si="2"/>
        <v>Ano</v>
      </c>
      <c r="K17" s="1" t="str">
        <f t="shared" si="3"/>
        <v>Ano</v>
      </c>
      <c r="L17" s="1" t="str">
        <f t="shared" si="4"/>
        <v>Ano</v>
      </c>
      <c r="M17" s="1" t="str">
        <f t="shared" si="5"/>
        <v>Ano</v>
      </c>
      <c r="P17" s="1" t="s">
        <v>9</v>
      </c>
      <c r="Q17" s="1">
        <f>IF(P17=$A$44,4,IF(P17=$A$45,3,IF(P17=$A$46,2,IF(P17=$A$47,1,IF(P17=$A$48,0,"Chyba")))))</f>
        <v>4</v>
      </c>
      <c r="R17" s="1" t="s">
        <v>8</v>
      </c>
      <c r="S17" s="1">
        <f>IF(R17=$A$44,4,IF(R17=$A$45,3,IF(R17=$A$46,2,IF(R17=$A$47,1,IF(R17=$A$48,0,"Chyba")))))</f>
        <v>3</v>
      </c>
      <c r="T17" s="1" t="s">
        <v>15</v>
      </c>
      <c r="U17" s="1">
        <f>IF(T17=$A$44,4,IF(T17=$A$45,3,IF(T17=$A$46,2,IF(T17=$A$47,1,IF(T17=$A$48,0,"Chyba")))))</f>
        <v>2</v>
      </c>
      <c r="V17" s="1" t="s">
        <v>8</v>
      </c>
      <c r="W17" s="1">
        <f>IF(V17=$A$44,4,IF(V17=$A$45,3,IF(V17=$A$46,2,IF(V17=$A$47,1,IF(V17=$A$48,0,"Chyba")))))</f>
        <v>3</v>
      </c>
      <c r="X17" s="1" t="s">
        <v>15</v>
      </c>
      <c r="Y17" s="1">
        <f>IF(X17=$A$44,4,IF(X17=$A$45,3,IF(X17=$A$46,2,IF(X17=$A$47,1,IF(X17=$A$48,0,"Chyba")))))</f>
        <v>2</v>
      </c>
      <c r="Z17" s="1" t="s">
        <v>18</v>
      </c>
      <c r="AA17" s="1">
        <f>IF(Z17=$A$44,4,IF(Z17=$A$45,3,IF(Z17=$A$46,2,IF(Z17=$A$47,1,IF(Z17=$A$48,0,"Chyba")))))</f>
        <v>1</v>
      </c>
      <c r="AB17" s="1" t="s">
        <v>8</v>
      </c>
      <c r="AC17" s="1">
        <f>IF(AB17=$A$44,4,IF(AB17=$A$45,3,IF(AB17=$A$46,2,IF(AB17=$A$47,1,IF(AB17=$A$48,0,"Chyba")))))</f>
        <v>3</v>
      </c>
      <c r="AD17" s="1" t="s">
        <v>60</v>
      </c>
      <c r="AE17" s="1" t="s">
        <v>61</v>
      </c>
      <c r="AF17" s="1" t="s">
        <v>62</v>
      </c>
      <c r="AG17" s="1" t="str">
        <f t="shared" si="6"/>
        <v>Ano</v>
      </c>
      <c r="AH17" s="1" t="str">
        <f t="shared" si="6"/>
        <v>Ne</v>
      </c>
      <c r="AI17" s="1" t="str">
        <f t="shared" si="6"/>
        <v>Ano</v>
      </c>
      <c r="AJ17" s="1" t="str">
        <f t="shared" si="6"/>
        <v>Ano</v>
      </c>
      <c r="AK17" s="1" t="str">
        <f t="shared" si="6"/>
        <v>Ne</v>
      </c>
      <c r="AL17" s="1" t="str">
        <f t="shared" si="6"/>
        <v>Ne</v>
      </c>
      <c r="AM17" s="1" t="str">
        <f t="shared" si="6"/>
        <v>Ne</v>
      </c>
      <c r="AN17" s="1" t="str">
        <f t="shared" si="6"/>
        <v>Ano</v>
      </c>
    </row>
    <row r="18" spans="1:40" ht="15">
      <c r="A18" s="7" t="s">
        <v>35</v>
      </c>
      <c r="B18" s="1" t="str">
        <f t="shared" si="2"/>
        <v>Ano</v>
      </c>
      <c r="C18" s="1" t="str">
        <f t="shared" si="2"/>
        <v>Ne</v>
      </c>
      <c r="D18" s="1" t="str">
        <f t="shared" si="2"/>
        <v>Ne</v>
      </c>
      <c r="E18" s="1" t="str">
        <f t="shared" si="2"/>
        <v>Ano</v>
      </c>
      <c r="F18" s="1" t="str">
        <f t="shared" si="2"/>
        <v>Ano</v>
      </c>
      <c r="G18" s="1" t="str">
        <f t="shared" si="2"/>
        <v>Ne</v>
      </c>
      <c r="H18" s="1" t="str">
        <f t="shared" si="2"/>
        <v>Ne</v>
      </c>
      <c r="I18" s="1" t="str">
        <f t="shared" si="2"/>
        <v>Ano</v>
      </c>
      <c r="J18" s="1" t="str">
        <f t="shared" si="2"/>
        <v>Ano</v>
      </c>
      <c r="K18" s="1" t="str">
        <f t="shared" si="3"/>
        <v>Ano</v>
      </c>
      <c r="L18" s="1" t="str">
        <f t="shared" si="4"/>
        <v>Ano</v>
      </c>
      <c r="M18" s="1" t="str">
        <f t="shared" si="5"/>
        <v>Ano</v>
      </c>
      <c r="P18" s="1" t="s">
        <v>8</v>
      </c>
      <c r="Q18" s="1">
        <f>IF(P18=$A$44,4,IF(P18=$A$45,3,IF(P18=$A$46,2,IF(P18=$A$47,1,IF(P18=$A$48,0,"Chyba")))))</f>
        <v>3</v>
      </c>
      <c r="R18" s="1" t="s">
        <v>15</v>
      </c>
      <c r="S18" s="1">
        <f>IF(R18=$A$44,4,IF(R18=$A$45,3,IF(R18=$A$46,2,IF(R18=$A$47,1,IF(R18=$A$48,0,"Chyba")))))</f>
        <v>2</v>
      </c>
      <c r="T18" s="1" t="s">
        <v>9</v>
      </c>
      <c r="U18" s="1">
        <f>IF(T18=$A$44,4,IF(T18=$A$45,3,IF(T18=$A$46,2,IF(T18=$A$47,1,IF(T18=$A$48,0,"Chyba")))))</f>
        <v>4</v>
      </c>
      <c r="V18" s="1" t="s">
        <v>9</v>
      </c>
      <c r="W18" s="1">
        <f>IF(V18=$A$44,4,IF(V18=$A$45,3,IF(V18=$A$46,2,IF(V18=$A$47,1,IF(V18=$A$48,0,"Chyba")))))</f>
        <v>4</v>
      </c>
      <c r="X18" s="1" t="s">
        <v>8</v>
      </c>
      <c r="Y18" s="1">
        <f>IF(X18=$A$44,4,IF(X18=$A$45,3,IF(X18=$A$46,2,IF(X18=$A$47,1,IF(X18=$A$48,0,"Chyba")))))</f>
        <v>3</v>
      </c>
      <c r="Z18" s="1" t="s">
        <v>9</v>
      </c>
      <c r="AA18" s="1">
        <f>IF(Z18=$A$44,4,IF(Z18=$A$45,3,IF(Z18=$A$46,2,IF(Z18=$A$47,1,IF(Z18=$A$48,0,"Chyba")))))</f>
        <v>4</v>
      </c>
      <c r="AB18" s="1" t="s">
        <v>9</v>
      </c>
      <c r="AC18" s="1">
        <f>IF(AB18=$A$44,4,IF(AB18=$A$45,3,IF(AB18=$A$46,2,IF(AB18=$A$47,1,IF(AB18=$A$48,0,"Chyba")))))</f>
        <v>4</v>
      </c>
      <c r="AF18" s="1" t="s">
        <v>63</v>
      </c>
      <c r="AG18" s="1" t="str">
        <f t="shared" si="6"/>
        <v>Ano</v>
      </c>
      <c r="AH18" s="1" t="str">
        <f t="shared" si="6"/>
        <v>Ne</v>
      </c>
      <c r="AI18" s="1" t="str">
        <f t="shared" si="6"/>
        <v>Ano</v>
      </c>
      <c r="AJ18" s="1" t="str">
        <f t="shared" si="6"/>
        <v>Ano</v>
      </c>
      <c r="AK18" s="1" t="str">
        <f t="shared" si="6"/>
        <v>Ne</v>
      </c>
      <c r="AL18" s="1" t="str">
        <f t="shared" si="6"/>
        <v>Ne</v>
      </c>
      <c r="AM18" s="1" t="str">
        <f t="shared" si="6"/>
        <v>Ne</v>
      </c>
      <c r="AN18" s="1" t="str">
        <f t="shared" si="6"/>
        <v>Ne</v>
      </c>
    </row>
    <row r="19" spans="1:40" ht="15">
      <c r="A19" s="7" t="s">
        <v>64</v>
      </c>
      <c r="B19" s="1" t="str">
        <f t="shared" si="2"/>
        <v>Ano</v>
      </c>
      <c r="C19" s="1" t="str">
        <f t="shared" si="2"/>
        <v>Ne</v>
      </c>
      <c r="D19" s="1" t="str">
        <f t="shared" si="2"/>
        <v>Ne</v>
      </c>
      <c r="E19" s="1" t="str">
        <f t="shared" si="2"/>
        <v>Ano</v>
      </c>
      <c r="F19" s="1" t="str">
        <f t="shared" si="2"/>
        <v>Ne</v>
      </c>
      <c r="G19" s="1" t="str">
        <f t="shared" si="2"/>
        <v>Ne</v>
      </c>
      <c r="H19" s="1" t="str">
        <f t="shared" si="2"/>
        <v>Ne</v>
      </c>
      <c r="I19" s="1" t="str">
        <f t="shared" si="2"/>
        <v>Ano</v>
      </c>
      <c r="J19" s="1" t="str">
        <f t="shared" si="2"/>
        <v>Ne</v>
      </c>
      <c r="K19" s="1" t="str">
        <f t="shared" si="3"/>
        <v>Ano</v>
      </c>
      <c r="L19" s="1" t="str">
        <f t="shared" si="4"/>
        <v>Ano</v>
      </c>
      <c r="M19" s="1" t="str">
        <f t="shared" si="5"/>
        <v>Ano</v>
      </c>
      <c r="P19" s="1" t="s">
        <v>15</v>
      </c>
      <c r="Q19" s="1">
        <f>IF(P19=$A$44,4,IF(P19=$A$45,3,IF(P19=$A$46,2,IF(P19=$A$47,1,IF(P19=$A$48,0,"Chyba")))))</f>
        <v>2</v>
      </c>
      <c r="R19" s="1" t="s">
        <v>9</v>
      </c>
      <c r="S19" s="1">
        <f>IF(R19=$A$44,4,IF(R19=$A$45,3,IF(R19=$A$46,2,IF(R19=$A$47,1,IF(R19=$A$48,0,"Chyba")))))</f>
        <v>4</v>
      </c>
      <c r="T19" s="1" t="s">
        <v>8</v>
      </c>
      <c r="U19" s="1">
        <f>IF(T19=$A$44,4,IF(T19=$A$45,3,IF(T19=$A$46,2,IF(T19=$A$47,1,IF(T19=$A$48,0,"Chyba")))))</f>
        <v>3</v>
      </c>
      <c r="V19" s="1" t="s">
        <v>9</v>
      </c>
      <c r="W19" s="1">
        <f>IF(V19=$A$44,4,IF(V19=$A$45,3,IF(V19=$A$46,2,IF(V19=$A$47,1,IF(V19=$A$48,0,"Chyba")))))</f>
        <v>4</v>
      </c>
      <c r="X19" s="1" t="s">
        <v>8</v>
      </c>
      <c r="Y19" s="1">
        <f>IF(X19=$A$44,4,IF(X19=$A$45,3,IF(X19=$A$46,2,IF(X19=$A$47,1,IF(X19=$A$48,0,"Chyba")))))</f>
        <v>3</v>
      </c>
      <c r="Z19" s="1" t="s">
        <v>8</v>
      </c>
      <c r="AA19" s="1">
        <f>IF(Z19=$A$44,4,IF(Z19=$A$45,3,IF(Z19=$A$46,2,IF(Z19=$A$47,1,IF(Z19=$A$48,0,"Chyba")))))</f>
        <v>3</v>
      </c>
      <c r="AB19" s="1" t="s">
        <v>8</v>
      </c>
      <c r="AC19" s="1">
        <f>IF(AB19=$A$44,4,IF(AB19=$A$45,3,IF(AB19=$A$46,2,IF(AB19=$A$47,1,IF(AB19=$A$48,0,"Chyba")))))</f>
        <v>3</v>
      </c>
      <c r="AF19" s="1" t="s">
        <v>65</v>
      </c>
      <c r="AG19" s="1" t="str">
        <f t="shared" si="6"/>
        <v>Ano</v>
      </c>
      <c r="AH19" s="1" t="str">
        <f t="shared" si="6"/>
        <v>Ne</v>
      </c>
      <c r="AI19" s="1" t="str">
        <f t="shared" si="6"/>
        <v>Ano</v>
      </c>
      <c r="AJ19" s="1" t="str">
        <f t="shared" si="6"/>
        <v>Ne</v>
      </c>
      <c r="AK19" s="1" t="str">
        <f t="shared" si="6"/>
        <v>Ne</v>
      </c>
      <c r="AL19" s="1" t="str">
        <f t="shared" si="6"/>
        <v>Ne</v>
      </c>
      <c r="AM19" s="1" t="str">
        <f t="shared" si="6"/>
        <v>Ne</v>
      </c>
      <c r="AN19" s="1" t="str">
        <f t="shared" si="6"/>
        <v>Ne</v>
      </c>
    </row>
    <row r="20" spans="1:40" ht="15">
      <c r="A20" s="7" t="s">
        <v>66</v>
      </c>
      <c r="B20" s="1" t="str">
        <f t="shared" si="2"/>
        <v>Ano</v>
      </c>
      <c r="C20" s="1" t="str">
        <f t="shared" si="2"/>
        <v>Ne</v>
      </c>
      <c r="D20" s="1" t="str">
        <f t="shared" si="2"/>
        <v>Ne</v>
      </c>
      <c r="E20" s="1" t="str">
        <f t="shared" si="2"/>
        <v>Ano</v>
      </c>
      <c r="F20" s="1" t="str">
        <f t="shared" si="2"/>
        <v>Ne</v>
      </c>
      <c r="G20" s="1" t="str">
        <f t="shared" si="2"/>
        <v>Ne</v>
      </c>
      <c r="H20" s="1" t="str">
        <f t="shared" si="2"/>
        <v>Ne</v>
      </c>
      <c r="I20" s="1" t="str">
        <f t="shared" si="2"/>
        <v>Ne</v>
      </c>
      <c r="J20" s="1" t="str">
        <f t="shared" si="2"/>
        <v>Ne</v>
      </c>
      <c r="K20" s="1" t="str">
        <f t="shared" si="3"/>
        <v>Ano</v>
      </c>
      <c r="L20" s="1" t="str">
        <f t="shared" si="4"/>
        <v>Ne</v>
      </c>
      <c r="M20" s="1" t="str">
        <f t="shared" si="5"/>
        <v>Ne</v>
      </c>
      <c r="P20" s="1" t="s">
        <v>8</v>
      </c>
      <c r="Q20" s="1">
        <f>IF(P20=$A$44,4,IF(P20=$A$45,3,IF(P20=$A$46,2,IF(P20=$A$47,1,IF(P20=$A$48,0,"Chyba")))))</f>
        <v>3</v>
      </c>
      <c r="R20" s="1" t="s">
        <v>8</v>
      </c>
      <c r="S20" s="1">
        <f>IF(R20=$A$44,4,IF(R20=$A$45,3,IF(R20=$A$46,2,IF(R20=$A$47,1,IF(R20=$A$48,0,"Chyba")))))</f>
        <v>3</v>
      </c>
      <c r="T20" s="1" t="s">
        <v>15</v>
      </c>
      <c r="U20" s="1">
        <f>IF(T20=$A$44,4,IF(T20=$A$45,3,IF(T20=$A$46,2,IF(T20=$A$47,1,IF(T20=$A$48,0,"Chyba")))))</f>
        <v>2</v>
      </c>
      <c r="V20" s="1" t="s">
        <v>8</v>
      </c>
      <c r="W20" s="1">
        <f>IF(V20=$A$44,4,IF(V20=$A$45,3,IF(V20=$A$46,2,IF(V20=$A$47,1,IF(V20=$A$48,0,"Chyba")))))</f>
        <v>3</v>
      </c>
      <c r="X20" s="1" t="s">
        <v>9</v>
      </c>
      <c r="Y20" s="1">
        <f>IF(X20=$A$44,4,IF(X20=$A$45,3,IF(X20=$A$46,2,IF(X20=$A$47,1,IF(X20=$A$48,0,"Chyba")))))</f>
        <v>4</v>
      </c>
      <c r="Z20" s="1" t="s">
        <v>9</v>
      </c>
      <c r="AA20" s="1">
        <f>IF(Z20=$A$44,4,IF(Z20=$A$45,3,IF(Z20=$A$46,2,IF(Z20=$A$47,1,IF(Z20=$A$48,0,"Chyba")))))</f>
        <v>4</v>
      </c>
      <c r="AB20" s="1" t="s">
        <v>8</v>
      </c>
      <c r="AC20" s="1">
        <f>IF(AB20=$A$44,4,IF(AB20=$A$45,3,IF(AB20=$A$46,2,IF(AB20=$A$47,1,IF(AB20=$A$48,0,"Chyba")))))</f>
        <v>3</v>
      </c>
      <c r="AF20" s="1" t="s">
        <v>67</v>
      </c>
      <c r="AG20" s="1" t="str">
        <f t="shared" si="6"/>
        <v>Ano</v>
      </c>
      <c r="AH20" s="1" t="str">
        <f t="shared" si="6"/>
        <v>Ano</v>
      </c>
      <c r="AI20" s="1" t="str">
        <f t="shared" si="6"/>
        <v>Ne</v>
      </c>
      <c r="AJ20" s="1" t="str">
        <f t="shared" si="6"/>
        <v>Ne</v>
      </c>
      <c r="AK20" s="1" t="str">
        <f t="shared" si="6"/>
        <v>Ne</v>
      </c>
      <c r="AL20" s="1" t="str">
        <f t="shared" si="6"/>
        <v>Ne</v>
      </c>
      <c r="AM20" s="1" t="str">
        <f t="shared" si="6"/>
        <v>Ne</v>
      </c>
      <c r="AN20" s="1" t="str">
        <f t="shared" si="6"/>
        <v>Ano</v>
      </c>
    </row>
    <row r="21" spans="1:40" ht="15">
      <c r="A21" s="7" t="s">
        <v>68</v>
      </c>
      <c r="B21" s="1" t="str">
        <f t="shared" si="2"/>
        <v>Ano</v>
      </c>
      <c r="C21" s="1" t="str">
        <f t="shared" si="2"/>
        <v>Ne</v>
      </c>
      <c r="D21" s="1" t="str">
        <f t="shared" si="2"/>
        <v>Ano</v>
      </c>
      <c r="E21" s="1" t="str">
        <f t="shared" si="2"/>
        <v>Ne</v>
      </c>
      <c r="F21" s="1" t="str">
        <f t="shared" si="2"/>
        <v>Ne</v>
      </c>
      <c r="G21" s="1" t="str">
        <f t="shared" si="2"/>
        <v>Ano</v>
      </c>
      <c r="H21" s="1" t="str">
        <f t="shared" si="2"/>
        <v>Ne</v>
      </c>
      <c r="I21" s="1" t="str">
        <f t="shared" si="2"/>
        <v>Ano</v>
      </c>
      <c r="J21" s="1" t="str">
        <f t="shared" si="2"/>
        <v>Ano</v>
      </c>
      <c r="K21" s="1" t="str">
        <f t="shared" si="3"/>
        <v>Ne</v>
      </c>
      <c r="L21" s="1" t="str">
        <f t="shared" si="4"/>
        <v>Ano</v>
      </c>
      <c r="M21" s="1" t="str">
        <f t="shared" si="5"/>
        <v>Ne</v>
      </c>
      <c r="P21" s="1" t="s">
        <v>8</v>
      </c>
      <c r="Q21" s="1">
        <f>IF(P21=$A$44,4,IF(P21=$A$45,3,IF(P21=$A$46,2,IF(P21=$A$47,1,IF(P21=$A$48,0,"Chyba")))))</f>
        <v>3</v>
      </c>
      <c r="R21" s="1" t="s">
        <v>9</v>
      </c>
      <c r="S21" s="1">
        <f>IF(R21=$A$44,4,IF(R21=$A$45,3,IF(R21=$A$46,2,IF(R21=$A$47,1,IF(R21=$A$48,0,"Chyba")))))</f>
        <v>4</v>
      </c>
      <c r="T21" s="1" t="s">
        <v>9</v>
      </c>
      <c r="U21" s="1">
        <f>IF(T21=$A$44,4,IF(T21=$A$45,3,IF(T21=$A$46,2,IF(T21=$A$47,1,IF(T21=$A$48,0,"Chyba")))))</f>
        <v>4</v>
      </c>
      <c r="V21" s="1" t="s">
        <v>9</v>
      </c>
      <c r="W21" s="1">
        <f>IF(V21=$A$44,4,IF(V21=$A$45,3,IF(V21=$A$46,2,IF(V21=$A$47,1,IF(V21=$A$48,0,"Chyba")))))</f>
        <v>4</v>
      </c>
      <c r="X21" s="1" t="s">
        <v>9</v>
      </c>
      <c r="Y21" s="1">
        <f>IF(X21=$A$44,4,IF(X21=$A$45,3,IF(X21=$A$46,2,IF(X21=$A$47,1,IF(X21=$A$48,0,"Chyba")))))</f>
        <v>4</v>
      </c>
      <c r="Z21" s="1" t="s">
        <v>18</v>
      </c>
      <c r="AA21" s="1">
        <f>IF(Z21=$A$44,4,IF(Z21=$A$45,3,IF(Z21=$A$46,2,IF(Z21=$A$47,1,IF(Z21=$A$48,0,"Chyba")))))</f>
        <v>1</v>
      </c>
      <c r="AB21" s="1" t="s">
        <v>8</v>
      </c>
      <c r="AC21" s="1">
        <f>IF(AB21=$A$44,4,IF(AB21=$A$45,3,IF(AB21=$A$46,2,IF(AB21=$A$47,1,IF(AB21=$A$48,0,"Chyba")))))</f>
        <v>3</v>
      </c>
      <c r="AD21" s="1" t="s">
        <v>69</v>
      </c>
      <c r="AE21" s="1" t="s">
        <v>70</v>
      </c>
      <c r="AF21" s="1" t="s">
        <v>71</v>
      </c>
      <c r="AG21" s="1" t="str">
        <f t="shared" si="6"/>
        <v>Ano</v>
      </c>
      <c r="AH21" s="1" t="str">
        <f t="shared" si="6"/>
        <v>Ano</v>
      </c>
      <c r="AI21" s="1" t="str">
        <f t="shared" si="6"/>
        <v>Ne</v>
      </c>
      <c r="AJ21" s="1" t="str">
        <f t="shared" si="6"/>
        <v>Ano</v>
      </c>
      <c r="AK21" s="1" t="str">
        <f t="shared" si="6"/>
        <v>Ne</v>
      </c>
      <c r="AL21" s="1" t="str">
        <f t="shared" si="6"/>
        <v>Ano</v>
      </c>
      <c r="AM21" s="1" t="str">
        <f t="shared" si="6"/>
        <v>Ne</v>
      </c>
      <c r="AN21" s="1" t="str">
        <f t="shared" si="6"/>
        <v>Ano</v>
      </c>
    </row>
    <row r="22" spans="1:40" ht="15">
      <c r="A22" s="7" t="s">
        <v>72</v>
      </c>
      <c r="B22" s="1" t="str">
        <f t="shared" si="2"/>
        <v>Ano</v>
      </c>
      <c r="C22" s="1" t="str">
        <f t="shared" si="2"/>
        <v>Ano</v>
      </c>
      <c r="D22" s="1" t="str">
        <f t="shared" si="2"/>
        <v>Ano</v>
      </c>
      <c r="E22" s="1" t="str">
        <f t="shared" si="2"/>
        <v>Ne</v>
      </c>
      <c r="F22" s="1" t="str">
        <f t="shared" si="2"/>
        <v>Ano</v>
      </c>
      <c r="G22" s="1" t="str">
        <f t="shared" si="2"/>
        <v>Ano</v>
      </c>
      <c r="H22" s="1" t="str">
        <f t="shared" si="2"/>
        <v>Ne</v>
      </c>
      <c r="I22" s="1" t="str">
        <f t="shared" si="2"/>
        <v>Ano</v>
      </c>
      <c r="J22" s="1" t="str">
        <f t="shared" si="2"/>
        <v>Ne</v>
      </c>
      <c r="K22" s="1" t="str">
        <f t="shared" si="3"/>
        <v>Ne</v>
      </c>
      <c r="L22" s="1" t="str">
        <f t="shared" si="4"/>
        <v>Ano</v>
      </c>
      <c r="M22" s="1" t="str">
        <f t="shared" si="5"/>
        <v>Ne</v>
      </c>
      <c r="P22" s="1" t="s">
        <v>8</v>
      </c>
      <c r="Q22" s="1">
        <f>IF(P22=$A$44,4,IF(P22=$A$45,3,IF(P22=$A$46,2,IF(P22=$A$47,1,IF(P22=$A$48,0,"Chyba")))))</f>
        <v>3</v>
      </c>
      <c r="R22" s="1" t="s">
        <v>9</v>
      </c>
      <c r="S22" s="1">
        <f>IF(R22=$A$44,4,IF(R22=$A$45,3,IF(R22=$A$46,2,IF(R22=$A$47,1,IF(R22=$A$48,0,"Chyba")))))</f>
        <v>4</v>
      </c>
      <c r="T22" s="1" t="s">
        <v>15</v>
      </c>
      <c r="U22" s="1">
        <f>IF(T22=$A$44,4,IF(T22=$A$45,3,IF(T22=$A$46,2,IF(T22=$A$47,1,IF(T22=$A$48,0,"Chyba")))))</f>
        <v>2</v>
      </c>
      <c r="V22" s="1" t="s">
        <v>8</v>
      </c>
      <c r="W22" s="1">
        <f>IF(V22=$A$44,4,IF(V22=$A$45,3,IF(V22=$A$46,2,IF(V22=$A$47,1,IF(V22=$A$48,0,"Chyba")))))</f>
        <v>3</v>
      </c>
      <c r="X22" s="1" t="s">
        <v>15</v>
      </c>
      <c r="Y22" s="1">
        <f>IF(X22=$A$44,4,IF(X22=$A$45,3,IF(X22=$A$46,2,IF(X22=$A$47,1,IF(X22=$A$48,0,"Chyba")))))</f>
        <v>2</v>
      </c>
      <c r="Z22" s="1" t="s">
        <v>18</v>
      </c>
      <c r="AA22" s="1">
        <f>IF(Z22=$A$44,4,IF(Z22=$A$45,3,IF(Z22=$A$46,2,IF(Z22=$A$47,1,IF(Z22=$A$48,0,"Chyba")))))</f>
        <v>1</v>
      </c>
      <c r="AB22" s="1" t="s">
        <v>8</v>
      </c>
      <c r="AC22" s="1">
        <f>IF(AB22=$A$44,4,IF(AB22=$A$45,3,IF(AB22=$A$46,2,IF(AB22=$A$47,1,IF(AB22=$A$48,0,"Chyba")))))</f>
        <v>3</v>
      </c>
      <c r="AF22" s="1" t="s">
        <v>73</v>
      </c>
      <c r="AG22" s="1" t="str">
        <f t="shared" si="6"/>
        <v>Ano</v>
      </c>
      <c r="AH22" s="1" t="str">
        <f t="shared" si="6"/>
        <v>Ano</v>
      </c>
      <c r="AI22" s="1" t="str">
        <f t="shared" si="6"/>
        <v>Ano</v>
      </c>
      <c r="AJ22" s="1" t="str">
        <f t="shared" si="6"/>
        <v>Ano</v>
      </c>
      <c r="AK22" s="1" t="str">
        <f t="shared" si="6"/>
        <v>Ne</v>
      </c>
      <c r="AL22" s="1" t="str">
        <f t="shared" si="6"/>
        <v>Ne</v>
      </c>
      <c r="AM22" s="1" t="str">
        <f t="shared" si="6"/>
        <v>Ano</v>
      </c>
      <c r="AN22" s="1" t="str">
        <f t="shared" si="6"/>
        <v>Ano</v>
      </c>
    </row>
    <row r="23" spans="1:40" ht="15">
      <c r="A23" s="7" t="s">
        <v>74</v>
      </c>
      <c r="B23" s="1" t="str">
        <f t="shared" si="2"/>
        <v>Ano</v>
      </c>
      <c r="C23" s="1" t="str">
        <f t="shared" si="2"/>
        <v>Ne</v>
      </c>
      <c r="D23" s="1" t="str">
        <f t="shared" si="2"/>
        <v>Ne</v>
      </c>
      <c r="E23" s="1" t="str">
        <f t="shared" si="2"/>
        <v>Ano</v>
      </c>
      <c r="F23" s="1" t="str">
        <f t="shared" si="2"/>
        <v>Ano</v>
      </c>
      <c r="G23" s="1" t="str">
        <f t="shared" si="2"/>
        <v>Ne</v>
      </c>
      <c r="H23" s="1" t="str">
        <f t="shared" si="2"/>
        <v>Ne</v>
      </c>
      <c r="I23" s="1" t="str">
        <f t="shared" si="2"/>
        <v>Ne</v>
      </c>
      <c r="J23" s="1" t="str">
        <f t="shared" si="2"/>
        <v>Ano</v>
      </c>
      <c r="K23" s="1" t="str">
        <f t="shared" si="3"/>
        <v>Ano</v>
      </c>
      <c r="L23" s="1" t="str">
        <f t="shared" si="4"/>
        <v>Ne</v>
      </c>
      <c r="M23" s="1" t="str">
        <f t="shared" si="5"/>
        <v>Ne</v>
      </c>
      <c r="N23" s="6" t="s">
        <v>102</v>
      </c>
      <c r="P23" s="1" t="s">
        <v>9</v>
      </c>
      <c r="Q23" s="1">
        <f>IF(P23=$A$44,4,IF(P23=$A$45,3,IF(P23=$A$46,2,IF(P23=$A$47,1,IF(P23=$A$48,0,"Chyba")))))</f>
        <v>4</v>
      </c>
      <c r="R23" s="1" t="s">
        <v>23</v>
      </c>
      <c r="S23" s="1">
        <f>IF(R23=$A$44,4,IF(R23=$A$45,3,IF(R23=$A$46,2,IF(R23=$A$47,1,IF(R23=$A$48,0,"Chyba")))))</f>
        <v>0</v>
      </c>
      <c r="T23" s="1" t="s">
        <v>9</v>
      </c>
      <c r="U23" s="1">
        <f>IF(T23=$A$44,4,IF(T23=$A$45,3,IF(T23=$A$46,2,IF(T23=$A$47,1,IF(T23=$A$48,0,"Chyba")))))</f>
        <v>4</v>
      </c>
      <c r="V23" s="1" t="s">
        <v>15</v>
      </c>
      <c r="W23" s="1">
        <f>IF(V23=$A$44,4,IF(V23=$A$45,3,IF(V23=$A$46,2,IF(V23=$A$47,1,IF(V23=$A$48,0,"Chyba")))))</f>
        <v>2</v>
      </c>
      <c r="X23" s="1" t="s">
        <v>15</v>
      </c>
      <c r="Y23" s="1">
        <f>IF(X23=$A$44,4,IF(X23=$A$45,3,IF(X23=$A$46,2,IF(X23=$A$47,1,IF(X23=$A$48,0,"Chyba")))))</f>
        <v>2</v>
      </c>
      <c r="Z23" s="1" t="s">
        <v>9</v>
      </c>
      <c r="AA23" s="1">
        <f>IF(Z23=$A$44,4,IF(Z23=$A$45,3,IF(Z23=$A$46,2,IF(Z23=$A$47,1,IF(Z23=$A$48,0,"Chyba")))))</f>
        <v>4</v>
      </c>
      <c r="AB23" s="1" t="s">
        <v>9</v>
      </c>
      <c r="AC23" s="1">
        <f>IF(AB23=$A$44,4,IF(AB23=$A$45,3,IF(AB23=$A$46,2,IF(AB23=$A$47,1,IF(AB23=$A$48,0,"Chyba")))))</f>
        <v>4</v>
      </c>
      <c r="AF23" s="1" t="s">
        <v>13</v>
      </c>
      <c r="AG23" s="1" t="str">
        <f t="shared" si="6"/>
        <v>Ano</v>
      </c>
      <c r="AH23" s="1" t="str">
        <f t="shared" si="6"/>
        <v>Ne</v>
      </c>
      <c r="AI23" s="1" t="str">
        <f t="shared" si="6"/>
        <v>Ano</v>
      </c>
      <c r="AJ23" s="1" t="str">
        <f t="shared" si="6"/>
        <v>Ne</v>
      </c>
      <c r="AK23" s="1" t="str">
        <f t="shared" si="6"/>
        <v>Ne</v>
      </c>
      <c r="AL23" s="1" t="str">
        <f t="shared" si="6"/>
        <v>Ano</v>
      </c>
      <c r="AM23" s="1" t="str">
        <f t="shared" si="6"/>
        <v>Ne</v>
      </c>
      <c r="AN23" s="1" t="str">
        <f t="shared" si="6"/>
        <v>Ano</v>
      </c>
    </row>
    <row r="24" spans="1:40" ht="15">
      <c r="A24" s="7" t="s">
        <v>75</v>
      </c>
      <c r="B24" s="1" t="str">
        <f t="shared" si="2"/>
        <v>Ano</v>
      </c>
      <c r="C24" s="1" t="str">
        <f t="shared" si="2"/>
        <v>Ne</v>
      </c>
      <c r="D24" s="1" t="str">
        <f t="shared" si="2"/>
        <v>Ne</v>
      </c>
      <c r="E24" s="1" t="str">
        <f t="shared" si="2"/>
        <v>Ne</v>
      </c>
      <c r="F24" s="1" t="str">
        <f t="shared" si="2"/>
        <v>Ano</v>
      </c>
      <c r="G24" s="1" t="str">
        <f t="shared" si="2"/>
        <v>Ne</v>
      </c>
      <c r="H24" s="1" t="str">
        <f t="shared" si="2"/>
        <v>Ne</v>
      </c>
      <c r="I24" s="1" t="str">
        <f t="shared" si="2"/>
        <v>Ano</v>
      </c>
      <c r="J24" s="1" t="str">
        <f t="shared" si="2"/>
        <v>Ano</v>
      </c>
      <c r="K24" s="1" t="str">
        <f t="shared" si="3"/>
        <v>Ne</v>
      </c>
      <c r="L24" s="1" t="str">
        <f t="shared" si="4"/>
        <v>Ano</v>
      </c>
      <c r="M24" s="1" t="str">
        <f t="shared" si="5"/>
        <v>Ne</v>
      </c>
      <c r="P24" s="1" t="s">
        <v>18</v>
      </c>
      <c r="Q24" s="1">
        <f>IF(P24=$A$44,4,IF(P24=$A$45,3,IF(P24=$A$46,2,IF(P24=$A$47,1,IF(P24=$A$48,0,"Chyba")))))</f>
        <v>1</v>
      </c>
      <c r="R24" s="1" t="s">
        <v>9</v>
      </c>
      <c r="S24" s="1">
        <f>IF(R24=$A$44,4,IF(R24=$A$45,3,IF(R24=$A$46,2,IF(R24=$A$47,1,IF(R24=$A$48,0,"Chyba")))))</f>
        <v>4</v>
      </c>
      <c r="T24" s="1" t="s">
        <v>8</v>
      </c>
      <c r="U24" s="1">
        <f>IF(T24=$A$44,4,IF(T24=$A$45,3,IF(T24=$A$46,2,IF(T24=$A$47,1,IF(T24=$A$48,0,"Chyba")))))</f>
        <v>3</v>
      </c>
      <c r="V24" s="1" t="s">
        <v>15</v>
      </c>
      <c r="W24" s="1">
        <f>IF(V24=$A$44,4,IF(V24=$A$45,3,IF(V24=$A$46,2,IF(V24=$A$47,1,IF(V24=$A$48,0,"Chyba")))))</f>
        <v>2</v>
      </c>
      <c r="X24" s="1" t="s">
        <v>15</v>
      </c>
      <c r="Y24" s="1">
        <f>IF(X24=$A$44,4,IF(X24=$A$45,3,IF(X24=$A$46,2,IF(X24=$A$47,1,IF(X24=$A$48,0,"Chyba")))))</f>
        <v>2</v>
      </c>
      <c r="Z24" s="1" t="s">
        <v>23</v>
      </c>
      <c r="AA24" s="1">
        <f>IF(Z24=$A$44,4,IF(Z24=$A$45,3,IF(Z24=$A$46,2,IF(Z24=$A$47,1,IF(Z24=$A$48,0,"Chyba")))))</f>
        <v>0</v>
      </c>
      <c r="AB24" s="1" t="s">
        <v>8</v>
      </c>
      <c r="AC24" s="1">
        <f>IF(AB24=$A$44,4,IF(AB24=$A$45,3,IF(AB24=$A$46,2,IF(AB24=$A$47,1,IF(AB24=$A$48,0,"Chyba")))))</f>
        <v>3</v>
      </c>
      <c r="AF24" s="1" t="s">
        <v>76</v>
      </c>
      <c r="AG24" s="1" t="str">
        <f t="shared" si="6"/>
        <v>Ano</v>
      </c>
      <c r="AH24" s="1" t="str">
        <f t="shared" si="6"/>
        <v>Ano</v>
      </c>
      <c r="AI24" s="1" t="str">
        <f t="shared" si="6"/>
        <v>Ano</v>
      </c>
      <c r="AJ24" s="1" t="str">
        <f t="shared" si="6"/>
        <v>Ne</v>
      </c>
      <c r="AK24" s="1" t="str">
        <f t="shared" si="6"/>
        <v>Ano</v>
      </c>
      <c r="AL24" s="1" t="str">
        <f t="shared" si="6"/>
        <v>Ano</v>
      </c>
      <c r="AM24" s="1" t="str">
        <f t="shared" si="6"/>
        <v>Ne</v>
      </c>
      <c r="AN24" s="1" t="str">
        <f t="shared" si="6"/>
        <v>Ano</v>
      </c>
    </row>
    <row r="25" spans="1:40" ht="15">
      <c r="A25" s="7" t="s">
        <v>77</v>
      </c>
      <c r="B25" s="1" t="str">
        <f t="shared" si="2"/>
        <v>Ano</v>
      </c>
      <c r="C25" s="1" t="str">
        <f t="shared" si="2"/>
        <v>Ne</v>
      </c>
      <c r="D25" s="1" t="str">
        <f t="shared" si="2"/>
        <v>Ne</v>
      </c>
      <c r="E25" s="1" t="str">
        <f t="shared" si="2"/>
        <v>Ne</v>
      </c>
      <c r="F25" s="1" t="str">
        <f t="shared" si="2"/>
        <v>Ano</v>
      </c>
      <c r="G25" s="1" t="str">
        <f t="shared" si="2"/>
        <v>Ne</v>
      </c>
      <c r="H25" s="1" t="str">
        <f t="shared" si="2"/>
        <v>Ne</v>
      </c>
      <c r="I25" s="1" t="str">
        <f t="shared" si="2"/>
        <v>Ano</v>
      </c>
      <c r="J25" s="1" t="str">
        <f t="shared" si="2"/>
        <v>Ne</v>
      </c>
      <c r="K25" s="1" t="str">
        <f t="shared" si="3"/>
        <v>Ne</v>
      </c>
      <c r="L25" s="1" t="str">
        <f t="shared" si="4"/>
        <v>Ano</v>
      </c>
      <c r="M25" s="1" t="str">
        <f t="shared" si="5"/>
        <v>Ne</v>
      </c>
      <c r="P25" s="1" t="s">
        <v>9</v>
      </c>
      <c r="Q25" s="1">
        <f>IF(P25=$A$44,4,IF(P25=$A$45,3,IF(P25=$A$46,2,IF(P25=$A$47,1,IF(P25=$A$48,0,"Chyba")))))</f>
        <v>4</v>
      </c>
      <c r="R25" s="1" t="s">
        <v>9</v>
      </c>
      <c r="S25" s="1">
        <f>IF(R25=$A$44,4,IF(R25=$A$45,3,IF(R25=$A$46,2,IF(R25=$A$47,1,IF(R25=$A$48,0,"Chyba")))))</f>
        <v>4</v>
      </c>
      <c r="T25" s="1" t="s">
        <v>8</v>
      </c>
      <c r="U25" s="1">
        <f>IF(T25=$A$44,4,IF(T25=$A$45,3,IF(T25=$A$46,2,IF(T25=$A$47,1,IF(T25=$A$48,0,"Chyba")))))</f>
        <v>3</v>
      </c>
      <c r="V25" s="1" t="s">
        <v>15</v>
      </c>
      <c r="W25" s="1">
        <f>IF(V25=$A$44,4,IF(V25=$A$45,3,IF(V25=$A$46,2,IF(V25=$A$47,1,IF(V25=$A$48,0,"Chyba")))))</f>
        <v>2</v>
      </c>
      <c r="X25" s="1" t="s">
        <v>15</v>
      </c>
      <c r="Y25" s="1">
        <f>IF(X25=$A$44,4,IF(X25=$A$45,3,IF(X25=$A$46,2,IF(X25=$A$47,1,IF(X25=$A$48,0,"Chyba")))))</f>
        <v>2</v>
      </c>
      <c r="Z25" s="1" t="s">
        <v>9</v>
      </c>
      <c r="AA25" s="1">
        <f>IF(Z25=$A$44,4,IF(Z25=$A$45,3,IF(Z25=$A$46,2,IF(Z25=$A$47,1,IF(Z25=$A$48,0,"Chyba")))))</f>
        <v>4</v>
      </c>
      <c r="AB25" s="1" t="s">
        <v>15</v>
      </c>
      <c r="AC25" s="1">
        <f>IF(AB25=$A$44,4,IF(AB25=$A$45,3,IF(AB25=$A$46,2,IF(AB25=$A$47,1,IF(AB25=$A$48,0,"Chyba")))))</f>
        <v>2</v>
      </c>
      <c r="AF25" s="1" t="s">
        <v>13</v>
      </c>
      <c r="AG25" s="1" t="str">
        <f t="shared" si="6"/>
        <v>Ano</v>
      </c>
      <c r="AH25" s="1" t="str">
        <f t="shared" si="6"/>
        <v>Ne</v>
      </c>
      <c r="AI25" s="1" t="str">
        <f t="shared" si="6"/>
        <v>Ano</v>
      </c>
      <c r="AJ25" s="1" t="str">
        <f t="shared" si="6"/>
        <v>Ne</v>
      </c>
      <c r="AK25" s="1" t="str">
        <f t="shared" si="6"/>
        <v>Ne</v>
      </c>
      <c r="AL25" s="1" t="str">
        <f t="shared" si="6"/>
        <v>Ano</v>
      </c>
      <c r="AM25" s="1" t="str">
        <f t="shared" si="6"/>
        <v>Ne</v>
      </c>
      <c r="AN25" s="1" t="str">
        <f t="shared" si="6"/>
        <v>Ano</v>
      </c>
    </row>
    <row r="26" spans="1:40" ht="15">
      <c r="A26" s="7" t="s">
        <v>57</v>
      </c>
      <c r="B26" s="1" t="str">
        <f t="shared" si="2"/>
        <v>Ano</v>
      </c>
      <c r="C26" s="1" t="str">
        <f t="shared" si="2"/>
        <v>Ne</v>
      </c>
      <c r="D26" s="1" t="str">
        <f t="shared" si="2"/>
        <v>Ne</v>
      </c>
      <c r="E26" s="1" t="str">
        <f t="shared" si="2"/>
        <v>Ano</v>
      </c>
      <c r="F26" s="1" t="str">
        <f t="shared" si="2"/>
        <v>Ano</v>
      </c>
      <c r="G26" s="1" t="str">
        <f t="shared" si="2"/>
        <v>Ne</v>
      </c>
      <c r="H26" s="1" t="str">
        <f t="shared" si="2"/>
        <v>Ne</v>
      </c>
      <c r="I26" s="1" t="str">
        <f t="shared" si="2"/>
        <v>Ano</v>
      </c>
      <c r="J26" s="1" t="str">
        <f t="shared" si="2"/>
        <v>Ne</v>
      </c>
      <c r="K26" s="1" t="str">
        <f t="shared" si="3"/>
        <v>Ano</v>
      </c>
      <c r="L26" s="1" t="str">
        <f t="shared" si="4"/>
        <v>Ano</v>
      </c>
      <c r="M26" s="1" t="str">
        <f t="shared" si="5"/>
        <v>Ano</v>
      </c>
      <c r="P26" s="1" t="s">
        <v>8</v>
      </c>
      <c r="Q26" s="1">
        <f>IF(P26=$A$44,4,IF(P26=$A$45,3,IF(P26=$A$46,2,IF(P26=$A$47,1,IF(P26=$A$48,0,"Chyba")))))</f>
        <v>3</v>
      </c>
      <c r="R26" s="1" t="s">
        <v>9</v>
      </c>
      <c r="S26" s="1">
        <f>IF(R26=$A$44,4,IF(R26=$A$45,3,IF(R26=$A$46,2,IF(R26=$A$47,1,IF(R26=$A$48,0,"Chyba")))))</f>
        <v>4</v>
      </c>
      <c r="T26" s="1" t="s">
        <v>8</v>
      </c>
      <c r="U26" s="1">
        <f>IF(T26=$A$44,4,IF(T26=$A$45,3,IF(T26=$A$46,2,IF(T26=$A$47,1,IF(T26=$A$48,0,"Chyba")))))</f>
        <v>3</v>
      </c>
      <c r="V26" s="1" t="s">
        <v>8</v>
      </c>
      <c r="W26" s="1">
        <f>IF(V26=$A$44,4,IF(V26=$A$45,3,IF(V26=$A$46,2,IF(V26=$A$47,1,IF(V26=$A$48,0,"Chyba")))))</f>
        <v>3</v>
      </c>
      <c r="X26" s="1" t="s">
        <v>8</v>
      </c>
      <c r="Y26" s="1">
        <f>IF(X26=$A$44,4,IF(X26=$A$45,3,IF(X26=$A$46,2,IF(X26=$A$47,1,IF(X26=$A$48,0,"Chyba")))))</f>
        <v>3</v>
      </c>
      <c r="Z26" s="1" t="s">
        <v>9</v>
      </c>
      <c r="AA26" s="1">
        <f>IF(Z26=$A$44,4,IF(Z26=$A$45,3,IF(Z26=$A$46,2,IF(Z26=$A$47,1,IF(Z26=$A$48,0,"Chyba")))))</f>
        <v>4</v>
      </c>
      <c r="AB26" s="1" t="s">
        <v>8</v>
      </c>
      <c r="AC26" s="1">
        <f>IF(AB26=$A$44,4,IF(AB26=$A$45,3,IF(AB26=$A$46,2,IF(AB26=$A$47,1,IF(AB26=$A$48,0,"Chyba")))))</f>
        <v>3</v>
      </c>
      <c r="AF26" s="1" t="s">
        <v>78</v>
      </c>
      <c r="AG26" s="1" t="str">
        <f t="shared" si="6"/>
        <v>Ano</v>
      </c>
      <c r="AH26" s="1" t="str">
        <f t="shared" si="6"/>
        <v>Ano</v>
      </c>
      <c r="AI26" s="1" t="str">
        <f t="shared" si="6"/>
        <v>Ne</v>
      </c>
      <c r="AJ26" s="1" t="str">
        <f t="shared" si="6"/>
        <v>Ano</v>
      </c>
      <c r="AK26" s="1" t="str">
        <f t="shared" si="6"/>
        <v>Ano</v>
      </c>
      <c r="AL26" s="1" t="str">
        <f t="shared" si="6"/>
        <v>Ne</v>
      </c>
      <c r="AM26" s="1" t="str">
        <f t="shared" si="6"/>
        <v>Ne</v>
      </c>
      <c r="AN26" s="1" t="str">
        <f t="shared" si="6"/>
        <v>Ano</v>
      </c>
    </row>
    <row r="27" spans="1:40" ht="15">
      <c r="A27" s="7" t="s">
        <v>79</v>
      </c>
      <c r="B27" s="1" t="str">
        <f t="shared" si="2"/>
        <v>Ano</v>
      </c>
      <c r="C27" s="1" t="str">
        <f t="shared" si="2"/>
        <v>Ano</v>
      </c>
      <c r="D27" s="1" t="str">
        <f t="shared" si="2"/>
        <v>Ne</v>
      </c>
      <c r="E27" s="1" t="str">
        <f t="shared" ref="D27:J36" si="7">IF(ISNUMBER(FIND(E$1,$A27)),"Ano","Ne")</f>
        <v>Ne</v>
      </c>
      <c r="F27" s="1" t="str">
        <f t="shared" si="7"/>
        <v>Ne</v>
      </c>
      <c r="G27" s="1" t="str">
        <f t="shared" si="7"/>
        <v>Ne</v>
      </c>
      <c r="H27" s="1" t="str">
        <f t="shared" si="7"/>
        <v>Ne</v>
      </c>
      <c r="I27" s="1" t="str">
        <f t="shared" si="7"/>
        <v>Ne</v>
      </c>
      <c r="J27" s="1" t="str">
        <f t="shared" si="7"/>
        <v>Ne</v>
      </c>
      <c r="K27" s="1" t="str">
        <f t="shared" si="3"/>
        <v>Ne</v>
      </c>
      <c r="L27" s="1" t="str">
        <f t="shared" si="4"/>
        <v>Ne</v>
      </c>
      <c r="M27" s="1" t="str">
        <f t="shared" si="5"/>
        <v>Ne</v>
      </c>
      <c r="P27" s="1" t="s">
        <v>8</v>
      </c>
      <c r="Q27" s="1">
        <f>IF(P27=$A$44,4,IF(P27=$A$45,3,IF(P27=$A$46,2,IF(P27=$A$47,1,IF(P27=$A$48,0,"Chyba")))))</f>
        <v>3</v>
      </c>
      <c r="R27" s="1" t="s">
        <v>8</v>
      </c>
      <c r="S27" s="1">
        <f>IF(R27=$A$44,4,IF(R27=$A$45,3,IF(R27=$A$46,2,IF(R27=$A$47,1,IF(R27=$A$48,0,"Chyba")))))</f>
        <v>3</v>
      </c>
      <c r="T27" s="1" t="s">
        <v>15</v>
      </c>
      <c r="U27" s="1">
        <f>IF(T27=$A$44,4,IF(T27=$A$45,3,IF(T27=$A$46,2,IF(T27=$A$47,1,IF(T27=$A$48,0,"Chyba")))))</f>
        <v>2</v>
      </c>
      <c r="V27" s="1" t="s">
        <v>8</v>
      </c>
      <c r="W27" s="1">
        <f>IF(V27=$A$44,4,IF(V27=$A$45,3,IF(V27=$A$46,2,IF(V27=$A$47,1,IF(V27=$A$48,0,"Chyba")))))</f>
        <v>3</v>
      </c>
      <c r="X27" s="1" t="s">
        <v>15</v>
      </c>
      <c r="Y27" s="1">
        <f>IF(X27=$A$44,4,IF(X27=$A$45,3,IF(X27=$A$46,2,IF(X27=$A$47,1,IF(X27=$A$48,0,"Chyba")))))</f>
        <v>2</v>
      </c>
      <c r="Z27" s="1" t="s">
        <v>15</v>
      </c>
      <c r="AA27" s="1">
        <f>IF(Z27=$A$44,4,IF(Z27=$A$45,3,IF(Z27=$A$46,2,IF(Z27=$A$47,1,IF(Z27=$A$48,0,"Chyba")))))</f>
        <v>2</v>
      </c>
      <c r="AB27" s="1" t="s">
        <v>15</v>
      </c>
      <c r="AC27" s="1">
        <f>IF(AB27=$A$44,4,IF(AB27=$A$45,3,IF(AB27=$A$46,2,IF(AB27=$A$47,1,IF(AB27=$A$48,0,"Chyba")))))</f>
        <v>2</v>
      </c>
      <c r="AF27" s="1" t="s">
        <v>80</v>
      </c>
      <c r="AG27" s="1" t="str">
        <f t="shared" si="6"/>
        <v>Ano</v>
      </c>
      <c r="AH27" s="1" t="str">
        <f t="shared" si="6"/>
        <v>Ano</v>
      </c>
      <c r="AI27" s="1" t="str">
        <f t="shared" si="6"/>
        <v>Ne</v>
      </c>
      <c r="AJ27" s="1" t="str">
        <f t="shared" si="6"/>
        <v>Ne</v>
      </c>
      <c r="AK27" s="1" t="str">
        <f t="shared" si="6"/>
        <v>Ne</v>
      </c>
      <c r="AL27" s="1" t="str">
        <f t="shared" si="6"/>
        <v>Ano</v>
      </c>
      <c r="AM27" s="1" t="str">
        <f t="shared" si="6"/>
        <v>Ne</v>
      </c>
      <c r="AN27" s="1" t="str">
        <f t="shared" si="6"/>
        <v>Ano</v>
      </c>
    </row>
    <row r="28" spans="1:40" ht="15">
      <c r="A28" s="7" t="s">
        <v>81</v>
      </c>
      <c r="B28" s="1" t="str">
        <f t="shared" si="2"/>
        <v>Ano</v>
      </c>
      <c r="C28" s="1" t="str">
        <f t="shared" si="2"/>
        <v>Ne</v>
      </c>
      <c r="D28" s="1" t="str">
        <f t="shared" si="7"/>
        <v>Ne</v>
      </c>
      <c r="E28" s="1" t="str">
        <f t="shared" si="7"/>
        <v>Ne</v>
      </c>
      <c r="F28" s="1" t="str">
        <f t="shared" si="7"/>
        <v>Ne</v>
      </c>
      <c r="G28" s="1" t="str">
        <f t="shared" si="7"/>
        <v>Ne</v>
      </c>
      <c r="H28" s="1" t="str">
        <f t="shared" si="7"/>
        <v>Ne</v>
      </c>
      <c r="I28" s="1" t="str">
        <f t="shared" si="7"/>
        <v>Ne</v>
      </c>
      <c r="J28" s="1" t="str">
        <f t="shared" si="7"/>
        <v>Ne</v>
      </c>
      <c r="K28" s="1" t="str">
        <f t="shared" si="3"/>
        <v>Ne</v>
      </c>
      <c r="L28" s="1" t="str">
        <f t="shared" si="4"/>
        <v>Ne</v>
      </c>
      <c r="M28" s="1" t="str">
        <f t="shared" si="5"/>
        <v>Ne</v>
      </c>
      <c r="N28" s="1" t="s">
        <v>103</v>
      </c>
      <c r="P28" s="1" t="s">
        <v>9</v>
      </c>
      <c r="Q28" s="1">
        <f>IF(P28=$A$44,4,IF(P28=$A$45,3,IF(P28=$A$46,2,IF(P28=$A$47,1,IF(P28=$A$48,0,"Chyba")))))</f>
        <v>4</v>
      </c>
      <c r="R28" s="1" t="s">
        <v>15</v>
      </c>
      <c r="S28" s="1">
        <f>IF(R28=$A$44,4,IF(R28=$A$45,3,IF(R28=$A$46,2,IF(R28=$A$47,1,IF(R28=$A$48,0,"Chyba")))))</f>
        <v>2</v>
      </c>
      <c r="T28" s="1" t="s">
        <v>9</v>
      </c>
      <c r="U28" s="1">
        <f>IF(T28=$A$44,4,IF(T28=$A$45,3,IF(T28=$A$46,2,IF(T28=$A$47,1,IF(T28=$A$48,0,"Chyba")))))</f>
        <v>4</v>
      </c>
      <c r="V28" s="1" t="s">
        <v>9</v>
      </c>
      <c r="W28" s="1">
        <f>IF(V28=$A$44,4,IF(V28=$A$45,3,IF(V28=$A$46,2,IF(V28=$A$47,1,IF(V28=$A$48,0,"Chyba")))))</f>
        <v>4</v>
      </c>
      <c r="X28" s="1" t="s">
        <v>9</v>
      </c>
      <c r="Y28" s="1">
        <f>IF(X28=$A$44,4,IF(X28=$A$45,3,IF(X28=$A$46,2,IF(X28=$A$47,1,IF(X28=$A$48,0,"Chyba")))))</f>
        <v>4</v>
      </c>
      <c r="Z28" s="1" t="s">
        <v>8</v>
      </c>
      <c r="AA28" s="1">
        <f>IF(Z28=$A$44,4,IF(Z28=$A$45,3,IF(Z28=$A$46,2,IF(Z28=$A$47,1,IF(Z28=$A$48,0,"Chyba")))))</f>
        <v>3</v>
      </c>
      <c r="AB28" s="1" t="s">
        <v>8</v>
      </c>
      <c r="AC28" s="1">
        <f>IF(AB28=$A$44,4,IF(AB28=$A$45,3,IF(AB28=$A$46,2,IF(AB28=$A$47,1,IF(AB28=$A$48,0,"Chyba")))))</f>
        <v>3</v>
      </c>
      <c r="AF28" s="1" t="s">
        <v>82</v>
      </c>
      <c r="AG28" s="1" t="str">
        <f t="shared" si="6"/>
        <v>Ano</v>
      </c>
      <c r="AH28" s="1" t="str">
        <f t="shared" si="6"/>
        <v>Ano</v>
      </c>
      <c r="AI28" s="1" t="str">
        <f t="shared" si="6"/>
        <v>Ne</v>
      </c>
      <c r="AJ28" s="1" t="str">
        <f t="shared" si="6"/>
        <v>Ano</v>
      </c>
      <c r="AK28" s="1" t="str">
        <f t="shared" si="6"/>
        <v>Ne</v>
      </c>
      <c r="AL28" s="1" t="str">
        <f t="shared" si="6"/>
        <v>Ne</v>
      </c>
      <c r="AM28" s="1" t="str">
        <f t="shared" si="6"/>
        <v>Ne</v>
      </c>
      <c r="AN28" s="1" t="str">
        <f t="shared" si="6"/>
        <v>Ne</v>
      </c>
    </row>
    <row r="29" spans="1:40" ht="15">
      <c r="A29" s="7" t="s">
        <v>83</v>
      </c>
      <c r="B29" s="1" t="str">
        <f t="shared" si="2"/>
        <v>Ano</v>
      </c>
      <c r="C29" s="1" t="str">
        <f t="shared" si="2"/>
        <v>Ano</v>
      </c>
      <c r="D29" s="1" t="str">
        <f t="shared" si="7"/>
        <v>Ano</v>
      </c>
      <c r="E29" s="1" t="str">
        <f t="shared" si="7"/>
        <v>Ne</v>
      </c>
      <c r="F29" s="1" t="str">
        <f t="shared" si="7"/>
        <v>Ne</v>
      </c>
      <c r="G29" s="1" t="str">
        <f t="shared" si="7"/>
        <v>Ano</v>
      </c>
      <c r="H29" s="1" t="str">
        <f t="shared" si="7"/>
        <v>Ne</v>
      </c>
      <c r="I29" s="1" t="str">
        <f t="shared" si="7"/>
        <v>Ne</v>
      </c>
      <c r="J29" s="1" t="str">
        <f t="shared" si="7"/>
        <v>Ne</v>
      </c>
      <c r="K29" s="1" t="str">
        <f t="shared" si="3"/>
        <v>Ne</v>
      </c>
      <c r="L29" s="1" t="str">
        <f t="shared" si="4"/>
        <v>Ne</v>
      </c>
      <c r="M29" s="1" t="str">
        <f t="shared" si="5"/>
        <v>Ne</v>
      </c>
      <c r="P29" s="1" t="s">
        <v>8</v>
      </c>
      <c r="Q29" s="1">
        <f>IF(P29=$A$44,4,IF(P29=$A$45,3,IF(P29=$A$46,2,IF(P29=$A$47,1,IF(P29=$A$48,0,"Chyba")))))</f>
        <v>3</v>
      </c>
      <c r="R29" s="1" t="s">
        <v>8</v>
      </c>
      <c r="S29" s="1">
        <f>IF(R29=$A$44,4,IF(R29=$A$45,3,IF(R29=$A$46,2,IF(R29=$A$47,1,IF(R29=$A$48,0,"Chyba")))))</f>
        <v>3</v>
      </c>
      <c r="T29" s="1" t="s">
        <v>18</v>
      </c>
      <c r="U29" s="1">
        <f>IF(T29=$A$44,4,IF(T29=$A$45,3,IF(T29=$A$46,2,IF(T29=$A$47,1,IF(T29=$A$48,0,"Chyba")))))</f>
        <v>1</v>
      </c>
      <c r="V29" s="1" t="s">
        <v>9</v>
      </c>
      <c r="W29" s="1">
        <f>IF(V29=$A$44,4,IF(V29=$A$45,3,IF(V29=$A$46,2,IF(V29=$A$47,1,IF(V29=$A$48,0,"Chyba")))))</f>
        <v>4</v>
      </c>
      <c r="X29" s="1" t="s">
        <v>18</v>
      </c>
      <c r="Y29" s="1">
        <f>IF(X29=$A$44,4,IF(X29=$A$45,3,IF(X29=$A$46,2,IF(X29=$A$47,1,IF(X29=$A$48,0,"Chyba")))))</f>
        <v>1</v>
      </c>
      <c r="Z29" s="1" t="s">
        <v>23</v>
      </c>
      <c r="AA29" s="1">
        <f>IF(Z29=$A$44,4,IF(Z29=$A$45,3,IF(Z29=$A$46,2,IF(Z29=$A$47,1,IF(Z29=$A$48,0,"Chyba")))))</f>
        <v>0</v>
      </c>
      <c r="AB29" s="1" t="s">
        <v>15</v>
      </c>
      <c r="AC29" s="1">
        <f>IF(AB29=$A$44,4,IF(AB29=$A$45,3,IF(AB29=$A$46,2,IF(AB29=$A$47,1,IF(AB29=$A$48,0,"Chyba")))))</f>
        <v>2</v>
      </c>
      <c r="AD29" s="1" t="s">
        <v>84</v>
      </c>
      <c r="AE29" s="1" t="s">
        <v>85</v>
      </c>
      <c r="AF29" s="1" t="s">
        <v>86</v>
      </c>
      <c r="AG29" s="1" t="str">
        <f t="shared" si="6"/>
        <v>Ano</v>
      </c>
      <c r="AH29" s="1" t="str">
        <f t="shared" si="6"/>
        <v>Ne</v>
      </c>
      <c r="AI29" s="1" t="str">
        <f t="shared" si="6"/>
        <v>Ano</v>
      </c>
      <c r="AJ29" s="1" t="str">
        <f t="shared" si="6"/>
        <v>Ano</v>
      </c>
      <c r="AK29" s="1" t="str">
        <f t="shared" si="6"/>
        <v>Ano</v>
      </c>
      <c r="AL29" s="1" t="str">
        <f t="shared" si="6"/>
        <v>Ne</v>
      </c>
      <c r="AM29" s="1" t="str">
        <f t="shared" si="6"/>
        <v>Ano</v>
      </c>
      <c r="AN29" s="1" t="str">
        <f t="shared" si="6"/>
        <v>Ano</v>
      </c>
    </row>
    <row r="30" spans="1:40" ht="15">
      <c r="A30" s="7" t="s">
        <v>87</v>
      </c>
      <c r="B30" s="1" t="str">
        <f t="shared" si="2"/>
        <v>Ano</v>
      </c>
      <c r="C30" s="1" t="str">
        <f t="shared" si="2"/>
        <v>Ne</v>
      </c>
      <c r="D30" s="1" t="str">
        <f t="shared" si="7"/>
        <v>Ano</v>
      </c>
      <c r="E30" s="1" t="str">
        <f t="shared" si="7"/>
        <v>Ano</v>
      </c>
      <c r="F30" s="1" t="str">
        <f t="shared" si="7"/>
        <v>Ne</v>
      </c>
      <c r="G30" s="1" t="str">
        <f t="shared" si="7"/>
        <v>Ne</v>
      </c>
      <c r="H30" s="1" t="str">
        <f t="shared" si="7"/>
        <v>Ne</v>
      </c>
      <c r="I30" s="1" t="str">
        <f t="shared" si="7"/>
        <v>Ano</v>
      </c>
      <c r="J30" s="1" t="str">
        <f t="shared" si="7"/>
        <v>Ne</v>
      </c>
      <c r="K30" s="1" t="str">
        <f t="shared" si="3"/>
        <v>Ano</v>
      </c>
      <c r="L30" s="1" t="str">
        <f t="shared" si="4"/>
        <v>Ano</v>
      </c>
      <c r="M30" s="1" t="str">
        <f t="shared" si="5"/>
        <v>Ano</v>
      </c>
      <c r="P30" s="1" t="s">
        <v>18</v>
      </c>
      <c r="Q30" s="1">
        <f>IF(P30=$A$44,4,IF(P30=$A$45,3,IF(P30=$A$46,2,IF(P30=$A$47,1,IF(P30=$A$48,0,"Chyba")))))</f>
        <v>1</v>
      </c>
      <c r="R30" s="1" t="s">
        <v>18</v>
      </c>
      <c r="S30" s="1">
        <f>IF(R30=$A$44,4,IF(R30=$A$45,3,IF(R30=$A$46,2,IF(R30=$A$47,1,IF(R30=$A$48,0,"Chyba")))))</f>
        <v>1</v>
      </c>
      <c r="T30" s="1" t="s">
        <v>9</v>
      </c>
      <c r="U30" s="1">
        <f>IF(T30=$A$44,4,IF(T30=$A$45,3,IF(T30=$A$46,2,IF(T30=$A$47,1,IF(T30=$A$48,0,"Chyba")))))</f>
        <v>4</v>
      </c>
      <c r="V30" s="1" t="s">
        <v>8</v>
      </c>
      <c r="W30" s="1">
        <f>IF(V30=$A$44,4,IF(V30=$A$45,3,IF(V30=$A$46,2,IF(V30=$A$47,1,IF(V30=$A$48,0,"Chyba")))))</f>
        <v>3</v>
      </c>
      <c r="X30" s="1" t="s">
        <v>15</v>
      </c>
      <c r="Y30" s="1">
        <f>IF(X30=$A$44,4,IF(X30=$A$45,3,IF(X30=$A$46,2,IF(X30=$A$47,1,IF(X30=$A$48,0,"Chyba")))))</f>
        <v>2</v>
      </c>
      <c r="Z30" s="1" t="s">
        <v>8</v>
      </c>
      <c r="AA30" s="1">
        <f>IF(Z30=$A$44,4,IF(Z30=$A$45,3,IF(Z30=$A$46,2,IF(Z30=$A$47,1,IF(Z30=$A$48,0,"Chyba")))))</f>
        <v>3</v>
      </c>
      <c r="AB30" s="1" t="s">
        <v>8</v>
      </c>
      <c r="AC30" s="1">
        <f>IF(AB30=$A$44,4,IF(AB30=$A$45,3,IF(AB30=$A$46,2,IF(AB30=$A$47,1,IF(AB30=$A$48,0,"Chyba")))))</f>
        <v>3</v>
      </c>
      <c r="AF30" s="1" t="s">
        <v>88</v>
      </c>
      <c r="AG30" s="1" t="str">
        <f t="shared" si="6"/>
        <v>Ano</v>
      </c>
      <c r="AH30" s="1" t="str">
        <f t="shared" si="6"/>
        <v>Ne</v>
      </c>
      <c r="AI30" s="1" t="str">
        <f t="shared" si="6"/>
        <v>Ano</v>
      </c>
      <c r="AJ30" s="1" t="str">
        <f t="shared" si="6"/>
        <v>Ano</v>
      </c>
      <c r="AK30" s="1" t="str">
        <f t="shared" si="6"/>
        <v>Ne</v>
      </c>
      <c r="AL30" s="1" t="str">
        <f t="shared" si="6"/>
        <v>Ne</v>
      </c>
      <c r="AM30" s="1" t="str">
        <f t="shared" si="6"/>
        <v>Ano</v>
      </c>
      <c r="AN30" s="1" t="str">
        <f t="shared" si="6"/>
        <v>Ne</v>
      </c>
    </row>
    <row r="31" spans="1:40" ht="15">
      <c r="A31" s="7" t="s">
        <v>57</v>
      </c>
      <c r="B31" s="1" t="str">
        <f t="shared" si="2"/>
        <v>Ano</v>
      </c>
      <c r="C31" s="1" t="str">
        <f t="shared" si="2"/>
        <v>Ne</v>
      </c>
      <c r="D31" s="1" t="str">
        <f t="shared" si="7"/>
        <v>Ne</v>
      </c>
      <c r="E31" s="1" t="str">
        <f t="shared" si="7"/>
        <v>Ano</v>
      </c>
      <c r="F31" s="1" t="str">
        <f t="shared" si="7"/>
        <v>Ano</v>
      </c>
      <c r="G31" s="1" t="str">
        <f t="shared" si="7"/>
        <v>Ne</v>
      </c>
      <c r="H31" s="1" t="str">
        <f t="shared" si="7"/>
        <v>Ne</v>
      </c>
      <c r="I31" s="1" t="str">
        <f t="shared" si="7"/>
        <v>Ano</v>
      </c>
      <c r="J31" s="1" t="str">
        <f t="shared" si="7"/>
        <v>Ne</v>
      </c>
      <c r="K31" s="1" t="str">
        <f t="shared" si="3"/>
        <v>Ano</v>
      </c>
      <c r="L31" s="1" t="str">
        <f t="shared" si="4"/>
        <v>Ano</v>
      </c>
      <c r="M31" s="1" t="str">
        <f t="shared" si="5"/>
        <v>Ano</v>
      </c>
      <c r="P31" s="1" t="s">
        <v>9</v>
      </c>
      <c r="Q31" s="1">
        <f>IF(P31=$A$44,4,IF(P31=$A$45,3,IF(P31=$A$46,2,IF(P31=$A$47,1,IF(P31=$A$48,0,"Chyba")))))</f>
        <v>4</v>
      </c>
      <c r="R31" s="1" t="s">
        <v>9</v>
      </c>
      <c r="S31" s="1">
        <f>IF(R31=$A$44,4,IF(R31=$A$45,3,IF(R31=$A$46,2,IF(R31=$A$47,1,IF(R31=$A$48,0,"Chyba")))))</f>
        <v>4</v>
      </c>
      <c r="T31" s="1" t="s">
        <v>9</v>
      </c>
      <c r="U31" s="1">
        <f>IF(T31=$A$44,4,IF(T31=$A$45,3,IF(T31=$A$46,2,IF(T31=$A$47,1,IF(T31=$A$48,0,"Chyba")))))</f>
        <v>4</v>
      </c>
      <c r="V31" s="1" t="s">
        <v>9</v>
      </c>
      <c r="W31" s="1">
        <f>IF(V31=$A$44,4,IF(V31=$A$45,3,IF(V31=$A$46,2,IF(V31=$A$47,1,IF(V31=$A$48,0,"Chyba")))))</f>
        <v>4</v>
      </c>
      <c r="X31" s="1" t="s">
        <v>9</v>
      </c>
      <c r="Y31" s="1">
        <f>IF(X31=$A$44,4,IF(X31=$A$45,3,IF(X31=$A$46,2,IF(X31=$A$47,1,IF(X31=$A$48,0,"Chyba")))))</f>
        <v>4</v>
      </c>
      <c r="Z31" s="1" t="s">
        <v>8</v>
      </c>
      <c r="AA31" s="1">
        <f>IF(Z31=$A$44,4,IF(Z31=$A$45,3,IF(Z31=$A$46,2,IF(Z31=$A$47,1,IF(Z31=$A$48,0,"Chyba")))))</f>
        <v>3</v>
      </c>
      <c r="AB31" s="1" t="s">
        <v>8</v>
      </c>
      <c r="AC31" s="1">
        <f>IF(AB31=$A$44,4,IF(AB31=$A$45,3,IF(AB31=$A$46,2,IF(AB31=$A$47,1,IF(AB31=$A$48,0,"Chyba")))))</f>
        <v>3</v>
      </c>
      <c r="AF31" s="1" t="s">
        <v>89</v>
      </c>
      <c r="AG31" s="1" t="str">
        <f t="shared" si="6"/>
        <v>Ano</v>
      </c>
      <c r="AH31" s="1" t="str">
        <f t="shared" si="6"/>
        <v>Ano</v>
      </c>
      <c r="AI31" s="1" t="str">
        <f t="shared" si="6"/>
        <v>Ano</v>
      </c>
      <c r="AJ31" s="1" t="str">
        <f t="shared" si="6"/>
        <v>Ne</v>
      </c>
      <c r="AK31" s="1" t="str">
        <f t="shared" si="6"/>
        <v>Ne</v>
      </c>
      <c r="AL31" s="1" t="str">
        <f t="shared" si="6"/>
        <v>Ne</v>
      </c>
      <c r="AM31" s="1" t="str">
        <f t="shared" si="6"/>
        <v>Ano</v>
      </c>
      <c r="AN31" s="1" t="str">
        <f t="shared" si="6"/>
        <v>Ano</v>
      </c>
    </row>
    <row r="32" spans="1:40" ht="15">
      <c r="A32" s="7" t="s">
        <v>35</v>
      </c>
      <c r="B32" s="1" t="str">
        <f t="shared" si="2"/>
        <v>Ano</v>
      </c>
      <c r="C32" s="1" t="str">
        <f t="shared" si="2"/>
        <v>Ne</v>
      </c>
      <c r="D32" s="1" t="str">
        <f t="shared" si="7"/>
        <v>Ne</v>
      </c>
      <c r="E32" s="1" t="str">
        <f t="shared" si="7"/>
        <v>Ano</v>
      </c>
      <c r="F32" s="1" t="str">
        <f t="shared" si="7"/>
        <v>Ano</v>
      </c>
      <c r="G32" s="1" t="str">
        <f t="shared" si="7"/>
        <v>Ne</v>
      </c>
      <c r="H32" s="1" t="str">
        <f t="shared" si="7"/>
        <v>Ne</v>
      </c>
      <c r="I32" s="1" t="str">
        <f t="shared" si="7"/>
        <v>Ano</v>
      </c>
      <c r="J32" s="1" t="str">
        <f t="shared" si="7"/>
        <v>Ano</v>
      </c>
      <c r="K32" s="1" t="str">
        <f t="shared" si="3"/>
        <v>Ano</v>
      </c>
      <c r="L32" s="1" t="str">
        <f t="shared" si="4"/>
        <v>Ano</v>
      </c>
      <c r="M32" s="1" t="str">
        <f t="shared" si="5"/>
        <v>Ano</v>
      </c>
      <c r="P32" s="1" t="s">
        <v>9</v>
      </c>
      <c r="Q32" s="1">
        <f>IF(P32=$A$44,4,IF(P32=$A$45,3,IF(P32=$A$46,2,IF(P32=$A$47,1,IF(P32=$A$48,0,"Chyba")))))</f>
        <v>4</v>
      </c>
      <c r="R32" s="1" t="s">
        <v>8</v>
      </c>
      <c r="S32" s="1">
        <f>IF(R32=$A$44,4,IF(R32=$A$45,3,IF(R32=$A$46,2,IF(R32=$A$47,1,IF(R32=$A$48,0,"Chyba")))))</f>
        <v>3</v>
      </c>
      <c r="T32" s="1" t="s">
        <v>8</v>
      </c>
      <c r="U32" s="1">
        <f>IF(T32=$A$44,4,IF(T32=$A$45,3,IF(T32=$A$46,2,IF(T32=$A$47,1,IF(T32=$A$48,0,"Chyba")))))</f>
        <v>3</v>
      </c>
      <c r="V32" s="1" t="s">
        <v>9</v>
      </c>
      <c r="W32" s="1">
        <f>IF(V32=$A$44,4,IF(V32=$A$45,3,IF(V32=$A$46,2,IF(V32=$A$47,1,IF(V32=$A$48,0,"Chyba")))))</f>
        <v>4</v>
      </c>
      <c r="X32" s="1" t="s">
        <v>8</v>
      </c>
      <c r="Y32" s="1">
        <f>IF(X32=$A$44,4,IF(X32=$A$45,3,IF(X32=$A$46,2,IF(X32=$A$47,1,IF(X32=$A$48,0,"Chyba")))))</f>
        <v>3</v>
      </c>
      <c r="Z32" s="1" t="s">
        <v>9</v>
      </c>
      <c r="AA32" s="1">
        <f>IF(Z32=$A$44,4,IF(Z32=$A$45,3,IF(Z32=$A$46,2,IF(Z32=$A$47,1,IF(Z32=$A$48,0,"Chyba")))))</f>
        <v>4</v>
      </c>
      <c r="AB32" s="1" t="s">
        <v>9</v>
      </c>
      <c r="AC32" s="1">
        <f>IF(AB32=$A$44,4,IF(AB32=$A$45,3,IF(AB32=$A$46,2,IF(AB32=$A$47,1,IF(AB32=$A$48,0,"Chyba")))))</f>
        <v>4</v>
      </c>
      <c r="AF32" s="1" t="s">
        <v>90</v>
      </c>
      <c r="AG32" s="1" t="str">
        <f t="shared" si="6"/>
        <v>Ano</v>
      </c>
      <c r="AH32" s="1" t="str">
        <f t="shared" si="6"/>
        <v>Ne</v>
      </c>
      <c r="AI32" s="1" t="str">
        <f t="shared" si="6"/>
        <v>Ano</v>
      </c>
      <c r="AJ32" s="1" t="str">
        <f t="shared" si="6"/>
        <v>Ne</v>
      </c>
      <c r="AK32" s="1" t="str">
        <f t="shared" si="6"/>
        <v>Ano</v>
      </c>
      <c r="AL32" s="1" t="str">
        <f t="shared" si="6"/>
        <v>Ano</v>
      </c>
      <c r="AM32" s="1" t="str">
        <f t="shared" si="6"/>
        <v>Ano</v>
      </c>
      <c r="AN32" s="1" t="str">
        <f t="shared" si="6"/>
        <v>Ano</v>
      </c>
    </row>
    <row r="33" spans="1:45" ht="15">
      <c r="A33" s="7" t="s">
        <v>91</v>
      </c>
      <c r="B33" s="1" t="str">
        <f t="shared" si="2"/>
        <v>Ano</v>
      </c>
      <c r="C33" s="1" t="str">
        <f t="shared" si="2"/>
        <v>Ne</v>
      </c>
      <c r="D33" s="1" t="str">
        <f t="shared" si="7"/>
        <v>Ano</v>
      </c>
      <c r="E33" s="1" t="str">
        <f t="shared" si="7"/>
        <v>Ano</v>
      </c>
      <c r="F33" s="1" t="str">
        <f t="shared" si="7"/>
        <v>Ne</v>
      </c>
      <c r="G33" s="1" t="str">
        <f t="shared" si="7"/>
        <v>Ano</v>
      </c>
      <c r="H33" s="1" t="str">
        <f t="shared" si="7"/>
        <v>Ne</v>
      </c>
      <c r="I33" s="1" t="str">
        <f t="shared" si="7"/>
        <v>Ano</v>
      </c>
      <c r="J33" s="1" t="str">
        <f t="shared" si="7"/>
        <v>Ano</v>
      </c>
      <c r="K33" s="1" t="str">
        <f t="shared" si="3"/>
        <v>Ano</v>
      </c>
      <c r="L33" s="1" t="str">
        <f t="shared" si="4"/>
        <v>Ano</v>
      </c>
      <c r="M33" s="1" t="str">
        <f t="shared" si="5"/>
        <v>Ano</v>
      </c>
      <c r="P33" s="1" t="s">
        <v>8</v>
      </c>
      <c r="Q33" s="1">
        <f>IF(P33=$A$44,4,IF(P33=$A$45,3,IF(P33=$A$46,2,IF(P33=$A$47,1,IF(P33=$A$48,0,"Chyba")))))</f>
        <v>3</v>
      </c>
      <c r="R33" s="1" t="s">
        <v>9</v>
      </c>
      <c r="S33" s="1">
        <f>IF(R33=$A$44,4,IF(R33=$A$45,3,IF(R33=$A$46,2,IF(R33=$A$47,1,IF(R33=$A$48,0,"Chyba")))))</f>
        <v>4</v>
      </c>
      <c r="T33" s="1" t="s">
        <v>15</v>
      </c>
      <c r="U33" s="1">
        <f>IF(T33=$A$44,4,IF(T33=$A$45,3,IF(T33=$A$46,2,IF(T33=$A$47,1,IF(T33=$A$48,0,"Chyba")))))</f>
        <v>2</v>
      </c>
      <c r="V33" s="1" t="s">
        <v>8</v>
      </c>
      <c r="W33" s="1">
        <f>IF(V33=$A$44,4,IF(V33=$A$45,3,IF(V33=$A$46,2,IF(V33=$A$47,1,IF(V33=$A$48,0,"Chyba")))))</f>
        <v>3</v>
      </c>
      <c r="X33" s="1" t="s">
        <v>8</v>
      </c>
      <c r="Y33" s="1">
        <f>IF(X33=$A$44,4,IF(X33=$A$45,3,IF(X33=$A$46,2,IF(X33=$A$47,1,IF(X33=$A$48,0,"Chyba")))))</f>
        <v>3</v>
      </c>
      <c r="Z33" s="1" t="s">
        <v>8</v>
      </c>
      <c r="AA33" s="1">
        <f>IF(Z33=$A$44,4,IF(Z33=$A$45,3,IF(Z33=$A$46,2,IF(Z33=$A$47,1,IF(Z33=$A$48,0,"Chyba")))))</f>
        <v>3</v>
      </c>
      <c r="AB33" s="1" t="s">
        <v>8</v>
      </c>
      <c r="AC33" s="1">
        <f>IF(AB33=$A$44,4,IF(AB33=$A$45,3,IF(AB33=$A$46,2,IF(AB33=$A$47,1,IF(AB33=$A$48,0,"Chyba")))))</f>
        <v>3</v>
      </c>
      <c r="AF33" s="1" t="s">
        <v>62</v>
      </c>
      <c r="AG33" s="1" t="str">
        <f t="shared" si="6"/>
        <v>Ano</v>
      </c>
      <c r="AH33" s="1" t="str">
        <f t="shared" si="6"/>
        <v>Ne</v>
      </c>
      <c r="AI33" s="1" t="str">
        <f t="shared" si="6"/>
        <v>Ano</v>
      </c>
      <c r="AJ33" s="1" t="str">
        <f t="shared" si="6"/>
        <v>Ano</v>
      </c>
      <c r="AK33" s="1" t="str">
        <f t="shared" si="6"/>
        <v>Ne</v>
      </c>
      <c r="AL33" s="1" t="str">
        <f t="shared" si="6"/>
        <v>Ne</v>
      </c>
      <c r="AM33" s="1" t="str">
        <f t="shared" si="6"/>
        <v>Ne</v>
      </c>
      <c r="AN33" s="1" t="str">
        <f t="shared" si="6"/>
        <v>Ano</v>
      </c>
    </row>
    <row r="34" spans="1:45" ht="15">
      <c r="A34" s="7" t="s">
        <v>126</v>
      </c>
      <c r="B34" s="1" t="str">
        <f t="shared" si="2"/>
        <v>Ano</v>
      </c>
      <c r="C34" s="1" t="str">
        <f t="shared" si="2"/>
        <v>Ano</v>
      </c>
      <c r="D34" s="1" t="str">
        <f t="shared" si="7"/>
        <v>Ne</v>
      </c>
      <c r="E34" s="1" t="str">
        <f t="shared" si="7"/>
        <v>Ne</v>
      </c>
      <c r="F34" s="1" t="str">
        <f t="shared" si="7"/>
        <v>Ne</v>
      </c>
      <c r="G34" s="1" t="str">
        <f t="shared" si="7"/>
        <v>Ano</v>
      </c>
      <c r="H34" s="1" t="str">
        <f t="shared" si="7"/>
        <v>Ne</v>
      </c>
      <c r="I34" s="1" t="str">
        <f t="shared" si="7"/>
        <v>Ano</v>
      </c>
      <c r="J34" s="1" t="str">
        <f t="shared" si="7"/>
        <v>Ano</v>
      </c>
      <c r="K34" s="1" t="str">
        <f t="shared" ref="K34:K36" si="8">IF(B34="Ano",IF(E34="Ano","Ano","Ne"),"Ne")</f>
        <v>Ne</v>
      </c>
      <c r="L34" s="1" t="str">
        <f t="shared" ref="L34:L36" si="9">IF(B34="Ano",IF(I34="Ano","Ano","Ne"),"Ne")</f>
        <v>Ano</v>
      </c>
      <c r="M34" s="1" t="str">
        <f t="shared" ref="M34:M36" si="10">IF(K34="Ano",IF(L34="Ano","Ano","Ne"),"Ne")</f>
        <v>Ne</v>
      </c>
      <c r="P34" s="1" t="s">
        <v>8</v>
      </c>
      <c r="Q34" s="1">
        <f>IF(P34=$A$44,4,IF(P34=$A$45,3,IF(P34=$A$46,2,IF(P34=$A$47,1,IF(P34=$A$48,0,"Chyba")))))</f>
        <v>3</v>
      </c>
      <c r="R34" s="1" t="s">
        <v>8</v>
      </c>
      <c r="S34" s="1">
        <f>IF(R34=$A$44,4,IF(R34=$A$45,3,IF(R34=$A$46,2,IF(R34=$A$47,1,IF(R34=$A$48,0,"Chyba")))))</f>
        <v>3</v>
      </c>
      <c r="T34" s="1" t="s">
        <v>8</v>
      </c>
      <c r="U34" s="1">
        <f>IF(T34=$A$44,4,IF(T34=$A$45,3,IF(T34=$A$46,2,IF(T34=$A$47,1,IF(T34=$A$48,0,"Chyba")))))</f>
        <v>3</v>
      </c>
      <c r="V34" s="1" t="s">
        <v>15</v>
      </c>
      <c r="W34" s="1">
        <f>IF(V34=$A$44,4,IF(V34=$A$45,3,IF(V34=$A$46,2,IF(V34=$A$47,1,IF(V34=$A$48,0,"Chyba")))))</f>
        <v>2</v>
      </c>
      <c r="X34" s="1" t="s">
        <v>15</v>
      </c>
      <c r="Y34" s="1">
        <f>IF(X34=$A$44,4,IF(X34=$A$45,3,IF(X34=$A$46,2,IF(X34=$A$47,1,IF(X34=$A$48,0,"Chyba")))))</f>
        <v>2</v>
      </c>
      <c r="Z34" s="1" t="s">
        <v>18</v>
      </c>
      <c r="AA34" s="1">
        <f>IF(Z34=$A$44,4,IF(Z34=$A$45,3,IF(Z34=$A$46,2,IF(Z34=$A$47,1,IF(Z34=$A$48,0,"Chyba")))))</f>
        <v>1</v>
      </c>
      <c r="AB34" s="1" t="s">
        <v>15</v>
      </c>
      <c r="AC34" s="1">
        <f>IF(AB34=$A$44,4,IF(AB34=$A$45,3,IF(AB34=$A$46,2,IF(AB34=$A$47,1,IF(AB34=$A$48,0,"Chyba")))))</f>
        <v>2</v>
      </c>
      <c r="AF34" s="1" t="s">
        <v>127</v>
      </c>
      <c r="AG34" s="1" t="str">
        <f t="shared" si="6"/>
        <v>Ano</v>
      </c>
      <c r="AH34" s="1" t="str">
        <f t="shared" si="6"/>
        <v>Ne</v>
      </c>
      <c r="AI34" s="1" t="str">
        <f t="shared" si="6"/>
        <v>Ano</v>
      </c>
      <c r="AJ34" s="1" t="str">
        <f t="shared" si="6"/>
        <v>Ano</v>
      </c>
      <c r="AK34" s="1" t="str">
        <f t="shared" si="6"/>
        <v>Ano</v>
      </c>
      <c r="AL34" s="1" t="str">
        <f t="shared" si="6"/>
        <v>Ano</v>
      </c>
      <c r="AM34" s="1" t="str">
        <f t="shared" si="6"/>
        <v>Ne</v>
      </c>
      <c r="AN34" s="1" t="str">
        <f t="shared" ref="AG34:AN36" si="11">IF(ISNUMBER(FIND(AN$1,$AF34)),"Ano","Ne")</f>
        <v>Ano</v>
      </c>
    </row>
    <row r="35" spans="1:45" ht="15">
      <c r="A35" s="7" t="s">
        <v>128</v>
      </c>
      <c r="B35" s="1" t="str">
        <f t="shared" ref="B35:C35" si="12">IF(ISNUMBER(FIND(B$1,$A35)),"Ano","Ne")</f>
        <v>Ne</v>
      </c>
      <c r="C35" s="1" t="str">
        <f t="shared" si="12"/>
        <v>Ano</v>
      </c>
      <c r="D35" s="1" t="str">
        <f t="shared" si="7"/>
        <v>Ano</v>
      </c>
      <c r="E35" s="1" t="str">
        <f t="shared" si="7"/>
        <v>Ne</v>
      </c>
      <c r="F35" s="1" t="str">
        <f t="shared" si="7"/>
        <v>Ne</v>
      </c>
      <c r="G35" s="1" t="str">
        <f t="shared" si="7"/>
        <v>Ano</v>
      </c>
      <c r="H35" s="1" t="str">
        <f t="shared" si="7"/>
        <v>Ne</v>
      </c>
      <c r="I35" s="1" t="str">
        <f t="shared" si="7"/>
        <v>Ano</v>
      </c>
      <c r="J35" s="1" t="str">
        <f t="shared" si="7"/>
        <v>Ano</v>
      </c>
      <c r="K35" s="1" t="str">
        <f t="shared" si="8"/>
        <v>Ne</v>
      </c>
      <c r="L35" s="1" t="str">
        <f t="shared" si="9"/>
        <v>Ne</v>
      </c>
      <c r="M35" s="1" t="str">
        <f t="shared" si="10"/>
        <v>Ne</v>
      </c>
      <c r="P35" s="1" t="s">
        <v>8</v>
      </c>
      <c r="Q35" s="1">
        <f>IF(P35=$A$44,4,IF(P35=$A$45,3,IF(P35=$A$46,2,IF(P35=$A$47,1,IF(P35=$A$48,0,"Chyba")))))</f>
        <v>3</v>
      </c>
      <c r="R35" s="1" t="s">
        <v>8</v>
      </c>
      <c r="S35" s="1">
        <f>IF(R35=$A$44,4,IF(R35=$A$45,3,IF(R35=$A$46,2,IF(R35=$A$47,1,IF(R35=$A$48,0,"Chyba")))))</f>
        <v>3</v>
      </c>
      <c r="T35" s="1" t="s">
        <v>9</v>
      </c>
      <c r="U35" s="1">
        <f>IF(T35=$A$44,4,IF(T35=$A$45,3,IF(T35=$A$46,2,IF(T35=$A$47,1,IF(T35=$A$48,0,"Chyba")))))</f>
        <v>4</v>
      </c>
      <c r="V35" s="1" t="s">
        <v>8</v>
      </c>
      <c r="W35" s="1">
        <f>IF(V35=$A$44,4,IF(V35=$A$45,3,IF(V35=$A$46,2,IF(V35=$A$47,1,IF(V35=$A$48,0,"Chyba")))))</f>
        <v>3</v>
      </c>
      <c r="X35" s="1" t="s">
        <v>8</v>
      </c>
      <c r="Y35" s="1">
        <f>IF(X35=$A$44,4,IF(X35=$A$45,3,IF(X35=$A$46,2,IF(X35=$A$47,1,IF(X35=$A$48,0,"Chyba")))))</f>
        <v>3</v>
      </c>
      <c r="Z35" s="1" t="s">
        <v>15</v>
      </c>
      <c r="AA35" s="1">
        <f>IF(Z35=$A$44,4,IF(Z35=$A$45,3,IF(Z35=$A$46,2,IF(Z35=$A$47,1,IF(Z35=$A$48,0,"Chyba")))))</f>
        <v>2</v>
      </c>
      <c r="AB35" s="1" t="s">
        <v>8</v>
      </c>
      <c r="AC35" s="1">
        <f>IF(AB35=$A$44,4,IF(AB35=$A$45,3,IF(AB35=$A$46,2,IF(AB35=$A$47,1,IF(AB35=$A$48,0,"Chyba")))))</f>
        <v>3</v>
      </c>
      <c r="AF35" s="1" t="s">
        <v>129</v>
      </c>
      <c r="AG35" s="1" t="str">
        <f t="shared" si="11"/>
        <v>Ano</v>
      </c>
      <c r="AH35" s="1" t="str">
        <f t="shared" si="11"/>
        <v>Ne</v>
      </c>
      <c r="AI35" s="1" t="str">
        <f t="shared" si="11"/>
        <v>Ne</v>
      </c>
      <c r="AJ35" s="1" t="str">
        <f t="shared" si="11"/>
        <v>Ano</v>
      </c>
      <c r="AK35" s="1" t="str">
        <f t="shared" si="11"/>
        <v>Ne</v>
      </c>
      <c r="AL35" s="1" t="str">
        <f t="shared" si="11"/>
        <v>Ne</v>
      </c>
      <c r="AM35" s="1" t="str">
        <f t="shared" si="11"/>
        <v>Ano</v>
      </c>
      <c r="AN35" s="1" t="str">
        <f t="shared" si="11"/>
        <v>Ano</v>
      </c>
    </row>
    <row r="36" spans="1:45" ht="15">
      <c r="A36" s="7" t="s">
        <v>130</v>
      </c>
      <c r="B36" s="1" t="str">
        <f t="shared" si="2"/>
        <v>Ano</v>
      </c>
      <c r="C36" s="1" t="str">
        <f t="shared" si="2"/>
        <v>Ne</v>
      </c>
      <c r="D36" s="1" t="str">
        <f t="shared" si="7"/>
        <v>Ne</v>
      </c>
      <c r="E36" s="1" t="str">
        <f t="shared" si="7"/>
        <v>Ne</v>
      </c>
      <c r="F36" s="1" t="str">
        <f t="shared" si="7"/>
        <v>Ano</v>
      </c>
      <c r="G36" s="1" t="str">
        <f t="shared" si="7"/>
        <v>Ne</v>
      </c>
      <c r="H36" s="1" t="str">
        <f t="shared" si="7"/>
        <v>Ne</v>
      </c>
      <c r="I36" s="1" t="str">
        <f t="shared" si="7"/>
        <v>Ne</v>
      </c>
      <c r="J36" s="1" t="str">
        <f t="shared" si="7"/>
        <v>Ne</v>
      </c>
      <c r="K36" s="1" t="str">
        <f t="shared" si="8"/>
        <v>Ne</v>
      </c>
      <c r="L36" s="1" t="str">
        <f t="shared" si="9"/>
        <v>Ne</v>
      </c>
      <c r="M36" s="1" t="str">
        <f t="shared" si="10"/>
        <v>Ne</v>
      </c>
      <c r="P36" s="1" t="s">
        <v>8</v>
      </c>
      <c r="Q36" s="1">
        <f>IF(P36=$A$44,4,IF(P36=$A$45,3,IF(P36=$A$46,2,IF(P36=$A$47,1,IF(P36=$A$48,0,"Chyba")))))</f>
        <v>3</v>
      </c>
      <c r="R36" s="1" t="s">
        <v>9</v>
      </c>
      <c r="S36" s="1">
        <f>IF(R36=$A$44,4,IF(R36=$A$45,3,IF(R36=$A$46,2,IF(R36=$A$47,1,IF(R36=$A$48,0,"Chyba")))))</f>
        <v>4</v>
      </c>
      <c r="T36" s="1" t="s">
        <v>15</v>
      </c>
      <c r="U36" s="1">
        <f>IF(T36=$A$44,4,IF(T36=$A$45,3,IF(T36=$A$46,2,IF(T36=$A$47,1,IF(T36=$A$48,0,"Chyba")))))</f>
        <v>2</v>
      </c>
      <c r="V36" s="1" t="s">
        <v>8</v>
      </c>
      <c r="W36" s="1">
        <f>IF(V36=$A$44,4,IF(V36=$A$45,3,IF(V36=$A$46,2,IF(V36=$A$47,1,IF(V36=$A$48,0,"Chyba")))))</f>
        <v>3</v>
      </c>
      <c r="X36" s="1" t="s">
        <v>8</v>
      </c>
      <c r="Y36" s="1">
        <f>IF(X36=$A$44,4,IF(X36=$A$45,3,IF(X36=$A$46,2,IF(X36=$A$47,1,IF(X36=$A$48,0,"Chyba")))))</f>
        <v>3</v>
      </c>
      <c r="Z36" s="1" t="s">
        <v>9</v>
      </c>
      <c r="AA36" s="1">
        <f>IF(Z36=$A$44,4,IF(Z36=$A$45,3,IF(Z36=$A$46,2,IF(Z36=$A$47,1,IF(Z36=$A$48,0,"Chyba")))))</f>
        <v>4</v>
      </c>
      <c r="AB36" s="1" t="s">
        <v>8</v>
      </c>
      <c r="AC36" s="1">
        <f>IF(AB36=$A$44,4,IF(AB36=$A$45,3,IF(AB36=$A$46,2,IF(AB36=$A$47,1,IF(AB36=$A$48,0,"Chyba")))))</f>
        <v>3</v>
      </c>
      <c r="AF36" s="1" t="s">
        <v>131</v>
      </c>
      <c r="AG36" s="1" t="str">
        <f t="shared" si="11"/>
        <v>Ne</v>
      </c>
      <c r="AH36" s="1" t="str">
        <f t="shared" si="11"/>
        <v>Ne</v>
      </c>
      <c r="AI36" s="1" t="str">
        <f t="shared" si="11"/>
        <v>Ano</v>
      </c>
      <c r="AJ36" s="1" t="str">
        <f t="shared" si="11"/>
        <v>Ne</v>
      </c>
      <c r="AK36" s="1" t="str">
        <f t="shared" si="11"/>
        <v>Ne</v>
      </c>
      <c r="AL36" s="1" t="str">
        <f t="shared" si="11"/>
        <v>Ano</v>
      </c>
      <c r="AM36" s="1" t="str">
        <f t="shared" si="11"/>
        <v>Ne</v>
      </c>
      <c r="AN36" s="1" t="str">
        <f t="shared" si="11"/>
        <v>Ne</v>
      </c>
    </row>
    <row r="38" spans="1:45">
      <c r="B38" s="3" t="s">
        <v>92</v>
      </c>
      <c r="C38" s="3" t="s">
        <v>93</v>
      </c>
      <c r="D38" s="3" t="s">
        <v>94</v>
      </c>
      <c r="E38" s="3" t="s">
        <v>95</v>
      </c>
      <c r="F38" s="5" t="s">
        <v>96</v>
      </c>
      <c r="G38" s="5" t="s">
        <v>97</v>
      </c>
      <c r="H38" s="5" t="s">
        <v>98</v>
      </c>
      <c r="I38" s="5" t="s">
        <v>99</v>
      </c>
      <c r="J38" s="5" t="s">
        <v>100</v>
      </c>
      <c r="K38" s="3" t="s">
        <v>121</v>
      </c>
      <c r="L38" s="3" t="s">
        <v>122</v>
      </c>
      <c r="M38" s="3" t="s">
        <v>123</v>
      </c>
      <c r="N38" s="3" t="s">
        <v>4</v>
      </c>
      <c r="O38" s="5"/>
      <c r="P38" s="3" t="s">
        <v>113</v>
      </c>
      <c r="Q38" s="3"/>
      <c r="R38" s="3" t="s">
        <v>114</v>
      </c>
      <c r="S38" s="3"/>
      <c r="T38" s="3" t="s">
        <v>115</v>
      </c>
      <c r="U38" s="3"/>
      <c r="V38" s="3" t="s">
        <v>116</v>
      </c>
      <c r="W38" s="3"/>
      <c r="X38" s="3" t="s">
        <v>117</v>
      </c>
      <c r="Y38" s="3"/>
      <c r="Z38" s="3" t="s">
        <v>118</v>
      </c>
      <c r="AA38" s="3"/>
      <c r="AB38" s="3" t="s">
        <v>119</v>
      </c>
      <c r="AC38" s="3"/>
      <c r="AD38" s="1" t="s">
        <v>4</v>
      </c>
      <c r="AF38" s="3"/>
      <c r="AG38" s="5" t="s">
        <v>104</v>
      </c>
      <c r="AH38" s="5" t="s">
        <v>105</v>
      </c>
      <c r="AI38" s="5" t="s">
        <v>106</v>
      </c>
      <c r="AJ38" s="5" t="s">
        <v>107</v>
      </c>
      <c r="AK38" s="5" t="s">
        <v>108</v>
      </c>
      <c r="AL38" s="5" t="s">
        <v>109</v>
      </c>
      <c r="AM38" s="5" t="s">
        <v>110</v>
      </c>
      <c r="AN38" s="5" t="s">
        <v>111</v>
      </c>
    </row>
    <row r="39" spans="1:45">
      <c r="A39" s="3" t="s">
        <v>2</v>
      </c>
      <c r="B39" s="1">
        <f>COUNTIF(B2:B36,"Ano")</f>
        <v>30</v>
      </c>
      <c r="C39" s="1">
        <f t="shared" ref="C39:M39" si="13">COUNTIF(C2:C36,"Ano")</f>
        <v>11</v>
      </c>
      <c r="D39" s="1">
        <f t="shared" si="13"/>
        <v>16</v>
      </c>
      <c r="E39" s="1">
        <f t="shared" si="13"/>
        <v>15</v>
      </c>
      <c r="F39" s="1">
        <f t="shared" si="13"/>
        <v>21</v>
      </c>
      <c r="G39" s="1">
        <f t="shared" si="13"/>
        <v>17</v>
      </c>
      <c r="H39" s="1">
        <f t="shared" si="13"/>
        <v>0</v>
      </c>
      <c r="I39" s="1">
        <f t="shared" si="13"/>
        <v>28</v>
      </c>
      <c r="J39" s="1">
        <f t="shared" si="13"/>
        <v>19</v>
      </c>
      <c r="K39" s="1">
        <f t="shared" si="13"/>
        <v>14</v>
      </c>
      <c r="L39" s="1">
        <f t="shared" si="13"/>
        <v>23</v>
      </c>
      <c r="M39" s="1">
        <f t="shared" si="13"/>
        <v>11</v>
      </c>
      <c r="O39" s="3" t="s">
        <v>0</v>
      </c>
      <c r="P39" s="11">
        <f>AVERAGE(Q2:Q36)</f>
        <v>3.2</v>
      </c>
      <c r="Q39" s="11"/>
      <c r="R39" s="11">
        <f t="shared" ref="R39:AB39" si="14">AVERAGE(S2:S36)</f>
        <v>3.1428571428571428</v>
      </c>
      <c r="S39" s="11"/>
      <c r="T39" s="11">
        <f t="shared" si="14"/>
        <v>3.0857142857142859</v>
      </c>
      <c r="U39" s="11"/>
      <c r="V39" s="11">
        <f t="shared" si="14"/>
        <v>3.3142857142857145</v>
      </c>
      <c r="W39" s="11"/>
      <c r="X39" s="11">
        <f t="shared" si="14"/>
        <v>2.8285714285714287</v>
      </c>
      <c r="Y39" s="11"/>
      <c r="Z39" s="11">
        <f t="shared" si="14"/>
        <v>2.657142857142857</v>
      </c>
      <c r="AA39" s="11"/>
      <c r="AB39" s="11">
        <f t="shared" si="14"/>
        <v>3.0571428571428569</v>
      </c>
      <c r="AF39" s="3" t="s">
        <v>2</v>
      </c>
      <c r="AG39" s="12">
        <f t="shared" ref="AG39:AN39" si="15">COUNTIF(AG2:AG33,"Ano")</f>
        <v>31</v>
      </c>
      <c r="AH39" s="12">
        <f t="shared" si="15"/>
        <v>16</v>
      </c>
      <c r="AI39" s="12">
        <f t="shared" si="15"/>
        <v>23</v>
      </c>
      <c r="AJ39" s="12">
        <f t="shared" si="15"/>
        <v>16</v>
      </c>
      <c r="AK39" s="12">
        <f t="shared" si="15"/>
        <v>10</v>
      </c>
      <c r="AL39" s="12">
        <f t="shared" si="15"/>
        <v>14</v>
      </c>
      <c r="AM39" s="12">
        <f t="shared" si="15"/>
        <v>15</v>
      </c>
      <c r="AN39" s="12">
        <f t="shared" si="15"/>
        <v>23</v>
      </c>
    </row>
    <row r="40" spans="1:45">
      <c r="A40" s="3" t="s">
        <v>3</v>
      </c>
      <c r="B40" s="9">
        <f>B39/(COUNTIF(B2:B36,"Ano")+COUNTIF(B2:B36,"Ne"))</f>
        <v>0.8571428571428571</v>
      </c>
      <c r="C40" s="9">
        <f t="shared" ref="C40:M40" si="16">C39/(COUNTIF(C2:C36,"Ano")+COUNTIF(C2:C36,"Ne"))</f>
        <v>0.31428571428571428</v>
      </c>
      <c r="D40" s="9">
        <f t="shared" si="16"/>
        <v>0.45714285714285713</v>
      </c>
      <c r="E40" s="9">
        <f t="shared" si="16"/>
        <v>0.42857142857142855</v>
      </c>
      <c r="F40" s="9">
        <f t="shared" si="16"/>
        <v>0.6</v>
      </c>
      <c r="G40" s="9">
        <f t="shared" si="16"/>
        <v>0.48571428571428571</v>
      </c>
      <c r="H40" s="9">
        <f t="shared" si="16"/>
        <v>0</v>
      </c>
      <c r="I40" s="9">
        <f t="shared" si="16"/>
        <v>0.8</v>
      </c>
      <c r="J40" s="9">
        <f t="shared" si="16"/>
        <v>0.54285714285714282</v>
      </c>
      <c r="K40" s="9">
        <f t="shared" si="16"/>
        <v>0.4</v>
      </c>
      <c r="L40" s="9">
        <f t="shared" si="16"/>
        <v>0.65714285714285714</v>
      </c>
      <c r="M40" s="9">
        <f t="shared" si="16"/>
        <v>0.31428571428571428</v>
      </c>
      <c r="N40" s="9"/>
      <c r="O40" s="6" t="s">
        <v>92</v>
      </c>
      <c r="P40" s="2">
        <f>AVERAGEIF($B$2:$B$36,"Ano",Q$2:Q$36)</f>
        <v>3.1333333333333333</v>
      </c>
      <c r="Q40" s="2"/>
      <c r="R40" s="2">
        <f t="shared" ref="R40:AB40" si="17">AVERAGEIF($B$2:$B$36,"Ano",S$2:S$36)</f>
        <v>3.1666666666666665</v>
      </c>
      <c r="S40" s="2"/>
      <c r="T40" s="2">
        <f t="shared" si="17"/>
        <v>3.0333333333333332</v>
      </c>
      <c r="U40" s="2"/>
      <c r="V40" s="2">
        <f t="shared" si="17"/>
        <v>3.3</v>
      </c>
      <c r="W40" s="2"/>
      <c r="X40" s="2">
        <f t="shared" si="17"/>
        <v>2.8666666666666667</v>
      </c>
      <c r="Y40" s="2"/>
      <c r="Z40" s="2">
        <f t="shared" si="17"/>
        <v>2.8</v>
      </c>
      <c r="AA40" s="2"/>
      <c r="AB40" s="2">
        <f t="shared" si="17"/>
        <v>3.1666666666666665</v>
      </c>
      <c r="AF40" s="3" t="s">
        <v>0</v>
      </c>
      <c r="AG40" s="9">
        <f t="shared" ref="AG40:AN40" si="18">AG39/ROWS(AG2:AG33)</f>
        <v>0.96875</v>
      </c>
      <c r="AH40" s="9">
        <f t="shared" si="18"/>
        <v>0.5</v>
      </c>
      <c r="AI40" s="9">
        <f t="shared" si="18"/>
        <v>0.71875</v>
      </c>
      <c r="AJ40" s="9">
        <f t="shared" si="18"/>
        <v>0.5</v>
      </c>
      <c r="AK40" s="9">
        <f t="shared" si="18"/>
        <v>0.3125</v>
      </c>
      <c r="AL40" s="9">
        <f t="shared" si="18"/>
        <v>0.4375</v>
      </c>
      <c r="AM40" s="9">
        <f t="shared" si="18"/>
        <v>0.46875</v>
      </c>
      <c r="AN40" s="9">
        <f t="shared" si="18"/>
        <v>0.71875</v>
      </c>
    </row>
    <row r="41" spans="1:45">
      <c r="O41" s="6" t="s">
        <v>93</v>
      </c>
      <c r="P41" s="2">
        <f>AVERAGEIF($C$2:$C$36,"Ano",Q$2:Q$36)</f>
        <v>3.0909090909090908</v>
      </c>
      <c r="Q41" s="2"/>
      <c r="R41" s="2">
        <f t="shared" ref="R41:AB41" si="19">AVERAGEIF($C$2:$C$36,"Ano",S$2:S$36)</f>
        <v>3</v>
      </c>
      <c r="S41" s="2"/>
      <c r="T41" s="2">
        <f t="shared" si="19"/>
        <v>2.7272727272727271</v>
      </c>
      <c r="U41" s="2"/>
      <c r="V41" s="2">
        <f t="shared" si="19"/>
        <v>3.2727272727272729</v>
      </c>
      <c r="W41" s="2"/>
      <c r="X41" s="2">
        <f t="shared" si="19"/>
        <v>2.1818181818181817</v>
      </c>
      <c r="Y41" s="2"/>
      <c r="Z41" s="2">
        <f t="shared" si="19"/>
        <v>1.9090909090909092</v>
      </c>
      <c r="AA41" s="2"/>
      <c r="AB41" s="2">
        <f t="shared" si="19"/>
        <v>2.8181818181818183</v>
      </c>
    </row>
    <row r="42" spans="1:45">
      <c r="B42" s="2"/>
      <c r="C42" s="2"/>
      <c r="D42" s="2"/>
      <c r="E42" s="2"/>
      <c r="F42" s="2"/>
      <c r="G42" s="2"/>
      <c r="H42" s="2"/>
      <c r="I42" s="2"/>
      <c r="J42" s="2"/>
      <c r="K42" s="2"/>
      <c r="L42" s="2"/>
      <c r="M42" s="2"/>
      <c r="N42" s="2"/>
      <c r="O42" s="6" t="s">
        <v>94</v>
      </c>
      <c r="P42" s="2">
        <f>AVERAGEIF($D$2:$D$36,"Ano",Q$2:Q$36)</f>
        <v>3.125</v>
      </c>
      <c r="Q42" s="2"/>
      <c r="R42" s="2">
        <f t="shared" ref="R42:AB42" si="20">AVERAGEIF($D$2:$D$36,"Ano",S$2:S$36)</f>
        <v>3.125</v>
      </c>
      <c r="S42" s="2"/>
      <c r="T42" s="2">
        <f t="shared" si="20"/>
        <v>2.9375</v>
      </c>
      <c r="U42" s="2"/>
      <c r="V42" s="2">
        <f t="shared" si="20"/>
        <v>3.4375</v>
      </c>
      <c r="W42" s="2"/>
      <c r="X42" s="2">
        <f t="shared" si="20"/>
        <v>2.6875</v>
      </c>
      <c r="Y42" s="2"/>
      <c r="Z42" s="2">
        <f t="shared" si="20"/>
        <v>1.875</v>
      </c>
      <c r="AA42" s="2"/>
      <c r="AB42" s="2">
        <f t="shared" si="20"/>
        <v>2.9375</v>
      </c>
      <c r="AE42" s="3"/>
      <c r="AO42" s="11"/>
      <c r="AP42" s="11"/>
      <c r="AQ42" s="11"/>
      <c r="AR42" s="11"/>
      <c r="AS42" s="11"/>
    </row>
    <row r="43" spans="1:45">
      <c r="A43" s="3" t="s">
        <v>125</v>
      </c>
      <c r="B43" s="2"/>
      <c r="C43" s="2"/>
      <c r="D43" s="2"/>
      <c r="E43" s="2"/>
      <c r="F43" s="2"/>
      <c r="G43" s="2"/>
      <c r="H43" s="2"/>
      <c r="I43" s="2"/>
      <c r="J43" s="2"/>
      <c r="K43" s="2"/>
      <c r="L43" s="2"/>
      <c r="M43" s="2"/>
      <c r="N43" s="2"/>
      <c r="O43" s="6" t="s">
        <v>95</v>
      </c>
      <c r="P43" s="2">
        <f>AVERAGEIF($E$2:$E$36,"Ano",Q$2:Q$36)</f>
        <v>3.2666666666666666</v>
      </c>
      <c r="Q43" s="2"/>
      <c r="R43" s="2">
        <f t="shared" ref="R43:AB43" si="21">AVERAGEIF($E$2:$E$36,"Ano",S$2:S$36)</f>
        <v>3.0666666666666669</v>
      </c>
      <c r="S43" s="2"/>
      <c r="T43" s="2">
        <f t="shared" si="21"/>
        <v>3.2666666666666666</v>
      </c>
      <c r="U43" s="2"/>
      <c r="V43" s="2">
        <f t="shared" si="21"/>
        <v>3.4</v>
      </c>
      <c r="W43" s="2"/>
      <c r="X43" s="2">
        <f t="shared" si="21"/>
        <v>3.2</v>
      </c>
      <c r="Y43" s="2"/>
      <c r="Z43" s="2">
        <f t="shared" si="21"/>
        <v>3.2</v>
      </c>
      <c r="AA43" s="2"/>
      <c r="AB43" s="2">
        <f t="shared" si="21"/>
        <v>3.3333333333333335</v>
      </c>
      <c r="AC43" s="2"/>
      <c r="AF43" s="6"/>
      <c r="AG43" s="2"/>
      <c r="AH43" s="2"/>
      <c r="AI43" s="2"/>
      <c r="AJ43" s="2"/>
      <c r="AK43" s="2"/>
      <c r="AL43" s="2"/>
      <c r="AM43" s="2"/>
      <c r="AN43" s="2"/>
      <c r="AO43" s="2"/>
      <c r="AP43" s="2"/>
      <c r="AQ43" s="2"/>
      <c r="AR43" s="2"/>
      <c r="AS43" s="2"/>
    </row>
    <row r="44" spans="1:45">
      <c r="A44" s="1" t="s">
        <v>9</v>
      </c>
      <c r="B44" s="2"/>
      <c r="C44" s="2"/>
      <c r="D44" s="2"/>
      <c r="E44" s="2"/>
      <c r="F44" s="2"/>
      <c r="G44" s="2"/>
      <c r="H44" s="2"/>
      <c r="I44" s="2"/>
      <c r="J44" s="2"/>
      <c r="K44" s="2"/>
      <c r="L44" s="2"/>
      <c r="M44" s="2"/>
      <c r="N44" s="2"/>
      <c r="O44" s="10" t="s">
        <v>96</v>
      </c>
      <c r="P44" s="2">
        <f>AVERAGEIF($F$2:$F$36,"Ano",Q$2:Q$36)</f>
        <v>3.3809523809523809</v>
      </c>
      <c r="Q44" s="2"/>
      <c r="R44" s="2">
        <f t="shared" ref="R44:AB44" si="22">AVERAGEIF($F$2:$F$36,"Ano",S$2:S$36)</f>
        <v>3.1904761904761907</v>
      </c>
      <c r="S44" s="2"/>
      <c r="T44" s="2">
        <f t="shared" si="22"/>
        <v>3.0952380952380953</v>
      </c>
      <c r="U44" s="2"/>
      <c r="V44" s="2">
        <f t="shared" si="22"/>
        <v>3.3333333333333335</v>
      </c>
      <c r="W44" s="2"/>
      <c r="X44" s="2">
        <f t="shared" si="22"/>
        <v>2.9523809523809526</v>
      </c>
      <c r="Y44" s="2"/>
      <c r="Z44" s="2">
        <f t="shared" si="22"/>
        <v>2.9523809523809526</v>
      </c>
      <c r="AA44" s="2"/>
      <c r="AB44" s="2">
        <f t="shared" si="22"/>
        <v>3.1904761904761907</v>
      </c>
      <c r="AF44" s="6"/>
      <c r="AG44" s="2"/>
      <c r="AH44" s="2"/>
      <c r="AI44" s="2"/>
      <c r="AJ44" s="2"/>
      <c r="AK44" s="2"/>
      <c r="AL44" s="2"/>
      <c r="AM44" s="2"/>
      <c r="AN44" s="2"/>
      <c r="AO44" s="2"/>
      <c r="AP44" s="2"/>
      <c r="AQ44" s="2"/>
      <c r="AR44" s="2"/>
      <c r="AS44" s="2"/>
    </row>
    <row r="45" spans="1:45">
      <c r="A45" s="1" t="s">
        <v>8</v>
      </c>
      <c r="B45" s="2"/>
      <c r="C45" s="2"/>
      <c r="D45" s="2"/>
      <c r="E45" s="2"/>
      <c r="F45" s="2"/>
      <c r="G45" s="2"/>
      <c r="H45" s="2"/>
      <c r="I45" s="2"/>
      <c r="J45" s="2"/>
      <c r="K45" s="2"/>
      <c r="L45" s="2"/>
      <c r="M45" s="2"/>
      <c r="N45" s="2"/>
      <c r="O45" s="10" t="s">
        <v>97</v>
      </c>
      <c r="P45" s="2">
        <f>AVERAGEIF($G$2:$G$36,"Ano",Q$2:Q$36)</f>
        <v>3.3529411764705883</v>
      </c>
      <c r="Q45" s="2"/>
      <c r="R45" s="2">
        <f t="shared" ref="R45:AB45" si="23">AVERAGEIF($G$2:$G$36,"Ano",S$2:S$36)</f>
        <v>3.2941176470588234</v>
      </c>
      <c r="S45" s="2"/>
      <c r="T45" s="2">
        <f t="shared" si="23"/>
        <v>2.9411764705882355</v>
      </c>
      <c r="U45" s="2"/>
      <c r="V45" s="2">
        <f t="shared" si="23"/>
        <v>3.4117647058823528</v>
      </c>
      <c r="W45" s="2"/>
      <c r="X45" s="2">
        <f t="shared" si="23"/>
        <v>2.7647058823529411</v>
      </c>
      <c r="Y45" s="2"/>
      <c r="Z45" s="2">
        <f t="shared" si="23"/>
        <v>2</v>
      </c>
      <c r="AA45" s="2"/>
      <c r="AB45" s="2">
        <f t="shared" si="23"/>
        <v>2.8235294117647061</v>
      </c>
      <c r="AF45" s="6"/>
      <c r="AG45" s="2"/>
      <c r="AH45" s="2"/>
      <c r="AI45" s="2"/>
      <c r="AJ45" s="2"/>
      <c r="AK45" s="2"/>
      <c r="AL45" s="2"/>
      <c r="AM45" s="2"/>
      <c r="AN45" s="2"/>
      <c r="AO45" s="2"/>
      <c r="AP45" s="2"/>
      <c r="AQ45" s="2"/>
      <c r="AR45" s="2"/>
      <c r="AS45" s="2"/>
    </row>
    <row r="46" spans="1:45">
      <c r="A46" s="1" t="s">
        <v>15</v>
      </c>
      <c r="B46" s="2"/>
      <c r="C46" s="2"/>
      <c r="D46" s="2"/>
      <c r="E46" s="2"/>
      <c r="F46" s="2"/>
      <c r="G46" s="2"/>
      <c r="H46" s="2"/>
      <c r="I46" s="2"/>
      <c r="J46" s="2"/>
      <c r="K46" s="2"/>
      <c r="L46" s="2"/>
      <c r="M46" s="2"/>
      <c r="N46" s="2"/>
      <c r="O46" s="10" t="s">
        <v>98</v>
      </c>
      <c r="P46" s="2"/>
      <c r="Q46" s="2"/>
      <c r="R46" s="2"/>
      <c r="S46" s="2"/>
      <c r="T46" s="2"/>
      <c r="U46" s="2"/>
      <c r="V46" s="2"/>
      <c r="W46" s="2"/>
      <c r="X46" s="2"/>
      <c r="Y46" s="2"/>
      <c r="Z46" s="2"/>
      <c r="AA46" s="2"/>
      <c r="AB46" s="2"/>
      <c r="AF46" s="6"/>
      <c r="AG46" s="2"/>
      <c r="AH46" s="2"/>
      <c r="AI46" s="2"/>
      <c r="AJ46" s="2"/>
      <c r="AK46" s="2"/>
      <c r="AL46" s="2"/>
      <c r="AM46" s="2"/>
      <c r="AN46" s="2"/>
      <c r="AO46" s="2"/>
      <c r="AP46" s="2"/>
      <c r="AQ46" s="2"/>
      <c r="AR46" s="2"/>
      <c r="AS46" s="2"/>
    </row>
    <row r="47" spans="1:45">
      <c r="A47" s="1" t="s">
        <v>18</v>
      </c>
      <c r="B47" s="2"/>
      <c r="C47" s="2"/>
      <c r="D47" s="2"/>
      <c r="E47" s="2"/>
      <c r="F47" s="2"/>
      <c r="G47" s="2"/>
      <c r="H47" s="2"/>
      <c r="I47" s="2"/>
      <c r="J47" s="2"/>
      <c r="K47" s="2"/>
      <c r="L47" s="2"/>
      <c r="M47" s="2"/>
      <c r="N47" s="2"/>
      <c r="O47" s="10" t="s">
        <v>99</v>
      </c>
      <c r="P47" s="2">
        <f>AVERAGEIF($I$2:$I$36,"Ano",Q$2:Q$36)</f>
        <v>3.1428571428571428</v>
      </c>
      <c r="Q47" s="2"/>
      <c r="R47" s="2">
        <f t="shared" ref="R47:AB47" si="24">AVERAGEIF($I$2:$I$36,"Ano",S$2:S$36)</f>
        <v>3.25</v>
      </c>
      <c r="S47" s="2"/>
      <c r="T47" s="2">
        <f t="shared" si="24"/>
        <v>3.2142857142857144</v>
      </c>
      <c r="U47" s="2"/>
      <c r="V47" s="2">
        <f t="shared" si="24"/>
        <v>3.3214285714285716</v>
      </c>
      <c r="W47" s="2"/>
      <c r="X47" s="2">
        <f t="shared" si="24"/>
        <v>2.8214285714285716</v>
      </c>
      <c r="Y47" s="2"/>
      <c r="Z47" s="2">
        <f t="shared" si="24"/>
        <v>2.6071428571428572</v>
      </c>
      <c r="AA47" s="2"/>
      <c r="AB47" s="2">
        <f t="shared" si="24"/>
        <v>3.0714285714285716</v>
      </c>
      <c r="AF47" s="10"/>
      <c r="AG47" s="2"/>
      <c r="AH47" s="2"/>
      <c r="AI47" s="2"/>
      <c r="AJ47" s="2"/>
      <c r="AK47" s="2"/>
      <c r="AL47" s="2"/>
      <c r="AM47" s="2"/>
      <c r="AN47" s="2"/>
      <c r="AO47" s="2"/>
      <c r="AP47" s="2"/>
      <c r="AQ47" s="2"/>
      <c r="AR47" s="2"/>
      <c r="AS47" s="2"/>
    </row>
    <row r="48" spans="1:45">
      <c r="A48" s="1" t="s">
        <v>23</v>
      </c>
      <c r="B48" s="2"/>
      <c r="C48" s="2"/>
      <c r="D48" s="2"/>
      <c r="E48" s="2"/>
      <c r="F48" s="2"/>
      <c r="G48" s="2"/>
      <c r="H48" s="2"/>
      <c r="I48" s="2"/>
      <c r="J48" s="2"/>
      <c r="K48" s="2"/>
      <c r="L48" s="2"/>
      <c r="M48" s="2"/>
      <c r="N48" s="2"/>
      <c r="O48" s="10" t="s">
        <v>100</v>
      </c>
      <c r="P48" s="2">
        <f>AVERAGEIF($J$2:$J$36,"Ano",Q$2:Q$36)</f>
        <v>3.2105263157894739</v>
      </c>
      <c r="Q48" s="2"/>
      <c r="R48" s="2">
        <f t="shared" ref="R48:AB48" si="25">AVERAGEIF($J$2:$J$36,"Ano",S$2:S$36)</f>
        <v>3.1052631578947367</v>
      </c>
      <c r="S48" s="2"/>
      <c r="T48" s="2">
        <f t="shared" si="25"/>
        <v>3.1578947368421053</v>
      </c>
      <c r="U48" s="2"/>
      <c r="V48" s="2">
        <f t="shared" si="25"/>
        <v>3.2105263157894739</v>
      </c>
      <c r="W48" s="2"/>
      <c r="X48" s="2">
        <f t="shared" si="25"/>
        <v>2.8421052631578947</v>
      </c>
      <c r="Y48" s="2"/>
      <c r="Z48" s="2">
        <f t="shared" si="25"/>
        <v>2.5263157894736841</v>
      </c>
      <c r="AA48" s="2"/>
      <c r="AB48" s="2">
        <f t="shared" si="25"/>
        <v>3.263157894736842</v>
      </c>
      <c r="AF48" s="10"/>
      <c r="AG48" s="2"/>
      <c r="AH48" s="2"/>
      <c r="AI48" s="2"/>
      <c r="AJ48" s="2"/>
      <c r="AK48" s="2"/>
      <c r="AL48" s="2"/>
      <c r="AM48" s="2"/>
      <c r="AN48" s="2"/>
      <c r="AO48" s="2"/>
      <c r="AP48" s="2"/>
      <c r="AQ48" s="2"/>
      <c r="AR48" s="2"/>
      <c r="AS48" s="2"/>
    </row>
    <row r="49" spans="2:45">
      <c r="O49" s="6" t="s">
        <v>121</v>
      </c>
      <c r="P49" s="2">
        <f>AVERAGEIF($K$2:$K$36,"Ano",Q$2:Q$36)</f>
        <v>3.2142857142857144</v>
      </c>
      <c r="Q49" s="2"/>
      <c r="R49" s="2">
        <f t="shared" ref="R49:AB49" si="26">AVERAGEIF($K$2:$K$36,"Ano",S$2:S$36)</f>
        <v>3</v>
      </c>
      <c r="S49" s="2"/>
      <c r="T49" s="2">
        <f t="shared" si="26"/>
        <v>3.2142857142857144</v>
      </c>
      <c r="U49" s="2"/>
      <c r="V49" s="2">
        <f t="shared" si="26"/>
        <v>3.4285714285714284</v>
      </c>
      <c r="W49" s="2"/>
      <c r="X49" s="2">
        <f t="shared" si="26"/>
        <v>3.1428571428571428</v>
      </c>
      <c r="Y49" s="2"/>
      <c r="Z49" s="2">
        <f t="shared" si="26"/>
        <v>3.4285714285714284</v>
      </c>
      <c r="AA49" s="2"/>
      <c r="AB49" s="2">
        <f t="shared" si="26"/>
        <v>3.4285714285714284</v>
      </c>
      <c r="AF49" s="10"/>
      <c r="AG49" s="2"/>
      <c r="AH49" s="2"/>
      <c r="AI49" s="2"/>
      <c r="AJ49" s="2"/>
      <c r="AK49" s="2"/>
      <c r="AL49" s="2"/>
      <c r="AM49" s="2"/>
      <c r="AN49" s="2"/>
      <c r="AO49" s="2"/>
      <c r="AP49" s="2"/>
      <c r="AQ49" s="2"/>
      <c r="AR49" s="2"/>
      <c r="AS49" s="2"/>
    </row>
    <row r="50" spans="2:45">
      <c r="I50" s="2"/>
      <c r="J50" s="2"/>
      <c r="K50" s="2"/>
      <c r="L50" s="2"/>
      <c r="M50" s="2"/>
      <c r="N50" s="2"/>
      <c r="O50" s="1" t="s">
        <v>122</v>
      </c>
      <c r="P50" s="2">
        <f>AVERAGEIF($L$2:$L$36,"Ano",Q$2:Q$36)</f>
        <v>3.0434782608695654</v>
      </c>
      <c r="Q50" s="2"/>
      <c r="R50" s="2">
        <f t="shared" ref="R50:AB50" si="27">AVERAGEIF($L$2:$L$36,"Ano",S$2:S$36)</f>
        <v>3.3043478260869565</v>
      </c>
      <c r="S50" s="2"/>
      <c r="T50" s="2">
        <f t="shared" si="27"/>
        <v>3.1739130434782608</v>
      </c>
      <c r="U50" s="2"/>
      <c r="V50" s="2">
        <f t="shared" si="27"/>
        <v>3.3043478260869565</v>
      </c>
      <c r="W50" s="2"/>
      <c r="X50" s="2">
        <f t="shared" si="27"/>
        <v>2.8695652173913042</v>
      </c>
      <c r="Y50" s="2"/>
      <c r="Z50" s="2">
        <f t="shared" si="27"/>
        <v>2.7826086956521738</v>
      </c>
      <c r="AA50" s="2"/>
      <c r="AB50" s="2">
        <f t="shared" si="27"/>
        <v>3.2173913043478262</v>
      </c>
      <c r="AF50" s="10"/>
      <c r="AG50" s="2"/>
      <c r="AH50" s="2"/>
      <c r="AI50" s="2"/>
      <c r="AJ50" s="2"/>
      <c r="AK50" s="2"/>
      <c r="AL50" s="2"/>
      <c r="AM50" s="2"/>
      <c r="AN50" s="2"/>
      <c r="AO50" s="2"/>
      <c r="AP50" s="2"/>
      <c r="AQ50" s="2"/>
      <c r="AR50" s="2"/>
      <c r="AS50" s="2"/>
    </row>
    <row r="51" spans="2:45">
      <c r="B51" s="2"/>
      <c r="C51" s="2"/>
      <c r="D51" s="2"/>
      <c r="E51" s="2"/>
      <c r="F51" s="2"/>
      <c r="G51" s="2"/>
      <c r="H51" s="2"/>
      <c r="I51" s="2"/>
      <c r="J51" s="2"/>
      <c r="K51" s="2"/>
      <c r="L51" s="2"/>
      <c r="M51" s="2"/>
      <c r="N51" s="2"/>
      <c r="O51" s="1" t="s">
        <v>123</v>
      </c>
      <c r="P51" s="2">
        <f>AVERAGEIF($M$2:$M$36,"Ano",Q$2:Q$36)</f>
        <v>3.0909090909090908</v>
      </c>
      <c r="Q51" s="2"/>
      <c r="R51" s="2">
        <f t="shared" ref="R51:AB51" si="28">AVERAGEIF($M$2:$M$36,"Ano",S$2:S$36)</f>
        <v>3.1818181818181817</v>
      </c>
      <c r="S51" s="2"/>
      <c r="T51" s="2">
        <f t="shared" si="28"/>
        <v>3.2727272727272729</v>
      </c>
      <c r="U51" s="2"/>
      <c r="V51" s="2">
        <f t="shared" si="28"/>
        <v>3.5454545454545454</v>
      </c>
      <c r="W51" s="2"/>
      <c r="X51" s="2">
        <f t="shared" si="28"/>
        <v>3.0909090909090908</v>
      </c>
      <c r="Y51" s="2"/>
      <c r="Z51" s="2">
        <f t="shared" si="28"/>
        <v>3.3636363636363638</v>
      </c>
      <c r="AA51" s="2"/>
      <c r="AB51" s="2">
        <f t="shared" si="28"/>
        <v>3.3636363636363638</v>
      </c>
      <c r="AF51" s="10"/>
      <c r="AG51" s="2"/>
      <c r="AH51" s="2"/>
      <c r="AI51" s="2"/>
      <c r="AJ51" s="2"/>
      <c r="AK51" s="2"/>
      <c r="AL51" s="2"/>
      <c r="AM51" s="2"/>
      <c r="AN51" s="2"/>
      <c r="AO51" s="2"/>
      <c r="AP51" s="2"/>
      <c r="AQ51" s="2"/>
      <c r="AR51" s="2"/>
      <c r="AS51" s="2"/>
    </row>
    <row r="52" spans="2:45">
      <c r="B52" s="2"/>
      <c r="C52" s="2"/>
      <c r="D52" s="2"/>
      <c r="E52" s="2"/>
      <c r="F52" s="2"/>
      <c r="G52" s="2"/>
      <c r="H52" s="2"/>
      <c r="I52" s="2"/>
      <c r="J52" s="2"/>
      <c r="K52" s="2"/>
      <c r="L52" s="2"/>
      <c r="M52" s="2"/>
      <c r="N52" s="2"/>
      <c r="O52" s="1" t="s">
        <v>124</v>
      </c>
      <c r="P52" s="2">
        <f>AVERAGEIF($B$2:$B$36,"Ne",Q$2:Q$36)</f>
        <v>3.6</v>
      </c>
      <c r="Q52" s="2"/>
      <c r="R52" s="2">
        <f t="shared" ref="R52:AB52" si="29">AVERAGEIF($B$2:$B$36,"Ne",S$2:S$36)</f>
        <v>3</v>
      </c>
      <c r="S52" s="2"/>
      <c r="T52" s="2">
        <f t="shared" si="29"/>
        <v>3.4</v>
      </c>
      <c r="U52" s="2"/>
      <c r="V52" s="2">
        <f t="shared" si="29"/>
        <v>3.4</v>
      </c>
      <c r="W52" s="2"/>
      <c r="X52" s="2">
        <f t="shared" si="29"/>
        <v>2.6</v>
      </c>
      <c r="Y52" s="2"/>
      <c r="Z52" s="2">
        <f t="shared" si="29"/>
        <v>1.8</v>
      </c>
      <c r="AA52" s="2"/>
      <c r="AB52" s="2">
        <f t="shared" si="29"/>
        <v>2.4</v>
      </c>
      <c r="AF52" s="6"/>
      <c r="AG52" s="2"/>
      <c r="AH52" s="2"/>
      <c r="AI52" s="2"/>
      <c r="AJ52" s="2"/>
      <c r="AK52" s="2"/>
      <c r="AL52" s="2"/>
      <c r="AM52" s="2"/>
      <c r="AN52" s="2"/>
      <c r="AO52" s="2"/>
      <c r="AP52" s="2"/>
      <c r="AQ52" s="2"/>
      <c r="AR52" s="2"/>
      <c r="AS52" s="2"/>
    </row>
    <row r="53" spans="2:45">
      <c r="B53" s="2"/>
      <c r="C53" s="2"/>
      <c r="D53" s="2"/>
      <c r="E53" s="2"/>
      <c r="F53" s="2"/>
      <c r="G53" s="2"/>
      <c r="H53" s="2"/>
      <c r="I53" s="2"/>
      <c r="J53" s="2"/>
      <c r="K53" s="2"/>
      <c r="L53" s="2"/>
      <c r="M53" s="2"/>
      <c r="N53" s="2"/>
      <c r="AG53" s="2"/>
      <c r="AH53" s="2"/>
      <c r="AI53" s="2"/>
      <c r="AJ53" s="2"/>
      <c r="AK53" s="2"/>
      <c r="AL53" s="2"/>
      <c r="AM53" s="2"/>
      <c r="AN53" s="2"/>
      <c r="AO53" s="2"/>
      <c r="AP53" s="2"/>
      <c r="AQ53" s="2"/>
      <c r="AR53" s="2"/>
      <c r="AS53" s="2"/>
    </row>
    <row r="54" spans="2:45">
      <c r="B54" s="2"/>
      <c r="C54" s="2"/>
      <c r="D54" s="2"/>
      <c r="E54" s="2"/>
      <c r="F54" s="2"/>
      <c r="G54" s="2"/>
      <c r="H54" s="2"/>
      <c r="I54" s="2"/>
      <c r="J54" s="2"/>
      <c r="K54" s="2"/>
      <c r="L54" s="2"/>
      <c r="M54" s="2"/>
      <c r="N54" s="2"/>
      <c r="O54" s="3" t="s">
        <v>1</v>
      </c>
      <c r="P54" s="2"/>
      <c r="Q54" s="2"/>
      <c r="AG54" s="2"/>
      <c r="AH54" s="2"/>
      <c r="AI54" s="2"/>
      <c r="AJ54" s="2"/>
      <c r="AK54" s="2"/>
      <c r="AL54" s="2"/>
      <c r="AM54" s="2"/>
      <c r="AN54" s="2"/>
      <c r="AO54" s="2"/>
      <c r="AP54" s="2"/>
      <c r="AQ54" s="2"/>
      <c r="AR54" s="2"/>
      <c r="AS54" s="2"/>
    </row>
    <row r="55" spans="2:45">
      <c r="B55" s="2"/>
      <c r="C55" s="2"/>
      <c r="D55" s="2"/>
      <c r="E55" s="2"/>
      <c r="F55" s="2"/>
      <c r="G55" s="2"/>
      <c r="H55" s="2"/>
      <c r="I55" s="2"/>
      <c r="J55" s="2"/>
      <c r="K55" s="2"/>
      <c r="L55" s="2"/>
      <c r="M55" s="2"/>
      <c r="N55" s="2"/>
      <c r="O55" s="6" t="s">
        <v>92</v>
      </c>
      <c r="P55" s="2">
        <f t="shared" ref="P55:P60" si="30">P40-P$39</f>
        <v>-6.6666666666666874E-2</v>
      </c>
      <c r="Q55" s="2"/>
      <c r="R55" s="2">
        <f t="shared" ref="R55:R60" si="31">R40-R$39</f>
        <v>2.3809523809523725E-2</v>
      </c>
      <c r="S55" s="2"/>
      <c r="T55" s="2">
        <f t="shared" ref="T55:T60" si="32">T40-T$39</f>
        <v>-5.2380952380952639E-2</v>
      </c>
      <c r="U55" s="2"/>
      <c r="V55" s="2">
        <f t="shared" ref="V55:V60" si="33">V40-V$39</f>
        <v>-1.4285714285714679E-2</v>
      </c>
      <c r="W55" s="2"/>
      <c r="X55" s="2">
        <f t="shared" ref="X55:X60" si="34">X40-X$39</f>
        <v>3.809523809523796E-2</v>
      </c>
      <c r="Y55" s="2"/>
      <c r="Z55" s="2">
        <f t="shared" ref="Z55:Z60" si="35">Z40-Z$39</f>
        <v>0.14285714285714279</v>
      </c>
      <c r="AA55" s="2"/>
      <c r="AB55" s="2">
        <f t="shared" ref="AB55:AB60" si="36">AB40-AB$39</f>
        <v>0.10952380952380958</v>
      </c>
      <c r="AG55" s="2"/>
      <c r="AH55" s="2"/>
      <c r="AI55" s="2"/>
      <c r="AJ55" s="2"/>
      <c r="AK55" s="2"/>
      <c r="AL55" s="2"/>
      <c r="AM55" s="2"/>
      <c r="AN55" s="2"/>
      <c r="AO55" s="2"/>
      <c r="AP55" s="2"/>
      <c r="AQ55" s="2"/>
      <c r="AR55" s="2"/>
      <c r="AS55" s="2"/>
    </row>
    <row r="56" spans="2:45">
      <c r="B56" s="2"/>
      <c r="C56" s="2"/>
      <c r="D56" s="2"/>
      <c r="E56" s="2"/>
      <c r="F56" s="2"/>
      <c r="G56" s="2"/>
      <c r="H56" s="2"/>
      <c r="I56" s="2"/>
      <c r="J56" s="2"/>
      <c r="K56" s="2"/>
      <c r="L56" s="2"/>
      <c r="M56" s="2"/>
      <c r="N56" s="2"/>
      <c r="O56" s="6" t="s">
        <v>93</v>
      </c>
      <c r="P56" s="2">
        <f t="shared" si="30"/>
        <v>-0.10909090909090935</v>
      </c>
      <c r="Q56" s="2"/>
      <c r="R56" s="2">
        <f t="shared" si="31"/>
        <v>-0.14285714285714279</v>
      </c>
      <c r="S56" s="2"/>
      <c r="T56" s="2">
        <f t="shared" si="32"/>
        <v>-0.35844155844155878</v>
      </c>
      <c r="U56" s="2"/>
      <c r="V56" s="2">
        <f t="shared" si="33"/>
        <v>-4.1558441558441572E-2</v>
      </c>
      <c r="W56" s="2"/>
      <c r="X56" s="2">
        <f t="shared" si="34"/>
        <v>-0.64675324675324708</v>
      </c>
      <c r="Y56" s="2"/>
      <c r="Z56" s="2">
        <f t="shared" si="35"/>
        <v>-0.74805194805194786</v>
      </c>
      <c r="AA56" s="2"/>
      <c r="AB56" s="2">
        <f t="shared" si="36"/>
        <v>-0.2389610389610386</v>
      </c>
    </row>
    <row r="57" spans="2:45">
      <c r="O57" s="6" t="s">
        <v>94</v>
      </c>
      <c r="P57" s="2">
        <f t="shared" si="30"/>
        <v>-7.5000000000000178E-2</v>
      </c>
      <c r="Q57" s="2"/>
      <c r="R57" s="2">
        <f t="shared" si="31"/>
        <v>-1.7857142857142794E-2</v>
      </c>
      <c r="S57" s="2"/>
      <c r="T57" s="2">
        <f t="shared" si="32"/>
        <v>-0.14821428571428585</v>
      </c>
      <c r="U57" s="2"/>
      <c r="V57" s="2">
        <f t="shared" si="33"/>
        <v>0.1232142857142855</v>
      </c>
      <c r="W57" s="2"/>
      <c r="X57" s="2">
        <f t="shared" si="34"/>
        <v>-0.14107142857142874</v>
      </c>
      <c r="Y57" s="2"/>
      <c r="Z57" s="2">
        <f t="shared" si="35"/>
        <v>-0.78214285714285703</v>
      </c>
      <c r="AA57" s="2"/>
      <c r="AB57" s="2">
        <f t="shared" si="36"/>
        <v>-0.11964285714285694</v>
      </c>
      <c r="AF57" s="3"/>
      <c r="AG57" s="2"/>
      <c r="AH57" s="2"/>
    </row>
    <row r="58" spans="2:45">
      <c r="O58" s="6" t="s">
        <v>95</v>
      </c>
      <c r="P58" s="2">
        <f t="shared" si="30"/>
        <v>6.666666666666643E-2</v>
      </c>
      <c r="Q58" s="2"/>
      <c r="R58" s="2">
        <f t="shared" si="31"/>
        <v>-7.619047619047592E-2</v>
      </c>
      <c r="S58" s="2"/>
      <c r="T58" s="2">
        <f t="shared" si="32"/>
        <v>0.18095238095238075</v>
      </c>
      <c r="U58" s="2"/>
      <c r="V58" s="2">
        <f t="shared" si="33"/>
        <v>8.571428571428541E-2</v>
      </c>
      <c r="W58" s="2"/>
      <c r="X58" s="2">
        <f t="shared" si="34"/>
        <v>0.37142857142857144</v>
      </c>
      <c r="Y58" s="2"/>
      <c r="Z58" s="2">
        <f t="shared" si="35"/>
        <v>0.54285714285714315</v>
      </c>
      <c r="AA58" s="2"/>
      <c r="AB58" s="2">
        <f t="shared" si="36"/>
        <v>0.27619047619047654</v>
      </c>
      <c r="AF58" s="6"/>
      <c r="AG58" s="2"/>
      <c r="AH58" s="2"/>
      <c r="AI58" s="2"/>
      <c r="AJ58" s="2"/>
      <c r="AK58" s="2"/>
      <c r="AL58" s="2"/>
      <c r="AM58" s="2"/>
      <c r="AN58" s="2"/>
      <c r="AO58" s="2"/>
      <c r="AP58" s="2"/>
      <c r="AQ58" s="2"/>
      <c r="AR58" s="2"/>
      <c r="AS58" s="2"/>
    </row>
    <row r="59" spans="2:45">
      <c r="O59" s="10" t="s">
        <v>96</v>
      </c>
      <c r="P59" s="2">
        <f t="shared" si="30"/>
        <v>0.18095238095238075</v>
      </c>
      <c r="Q59" s="2"/>
      <c r="R59" s="2">
        <f t="shared" si="31"/>
        <v>4.7619047619047894E-2</v>
      </c>
      <c r="S59" s="2"/>
      <c r="T59" s="2">
        <f t="shared" si="32"/>
        <v>9.52380952380949E-3</v>
      </c>
      <c r="U59" s="2"/>
      <c r="V59" s="2">
        <f t="shared" si="33"/>
        <v>1.904761904761898E-2</v>
      </c>
      <c r="W59" s="2"/>
      <c r="X59" s="2">
        <f t="shared" si="34"/>
        <v>0.12380952380952381</v>
      </c>
      <c r="Y59" s="2"/>
      <c r="Z59" s="2">
        <f t="shared" si="35"/>
        <v>0.29523809523809552</v>
      </c>
      <c r="AA59" s="2"/>
      <c r="AB59" s="2">
        <f t="shared" si="36"/>
        <v>0.13333333333333375</v>
      </c>
      <c r="AF59" s="6"/>
      <c r="AG59" s="2"/>
      <c r="AH59" s="2"/>
      <c r="AI59" s="2"/>
      <c r="AJ59" s="2"/>
      <c r="AK59" s="2"/>
      <c r="AL59" s="2"/>
      <c r="AM59" s="2"/>
      <c r="AN59" s="2"/>
      <c r="AO59" s="2"/>
      <c r="AP59" s="2"/>
      <c r="AQ59" s="2"/>
      <c r="AR59" s="2"/>
      <c r="AS59" s="2"/>
    </row>
    <row r="60" spans="2:45">
      <c r="O60" s="10" t="s">
        <v>97</v>
      </c>
      <c r="P60" s="2">
        <f t="shared" si="30"/>
        <v>0.15294117647058814</v>
      </c>
      <c r="Q60" s="2"/>
      <c r="R60" s="2">
        <f t="shared" si="31"/>
        <v>0.15126050420168058</v>
      </c>
      <c r="S60" s="2"/>
      <c r="T60" s="2">
        <f t="shared" si="32"/>
        <v>-0.14453781512605035</v>
      </c>
      <c r="U60" s="2"/>
      <c r="V60" s="2">
        <f t="shared" si="33"/>
        <v>9.7478991596638309E-2</v>
      </c>
      <c r="W60" s="2"/>
      <c r="X60" s="2">
        <f t="shared" si="34"/>
        <v>-6.3865546218487612E-2</v>
      </c>
      <c r="Y60" s="2"/>
      <c r="Z60" s="2">
        <f t="shared" si="35"/>
        <v>-0.65714285714285703</v>
      </c>
      <c r="AA60" s="2"/>
      <c r="AB60" s="2">
        <f t="shared" si="36"/>
        <v>-0.23361344537815087</v>
      </c>
      <c r="AF60" s="6"/>
      <c r="AG60" s="2"/>
      <c r="AH60" s="2"/>
      <c r="AI60" s="2"/>
      <c r="AJ60" s="2"/>
      <c r="AK60" s="2"/>
      <c r="AL60" s="2"/>
      <c r="AM60" s="2"/>
      <c r="AN60" s="2"/>
      <c r="AO60" s="2"/>
      <c r="AP60" s="2"/>
      <c r="AQ60" s="2"/>
      <c r="AR60" s="2"/>
      <c r="AS60" s="2"/>
    </row>
    <row r="61" spans="2:45">
      <c r="O61" s="10" t="s">
        <v>98</v>
      </c>
      <c r="P61" s="2"/>
      <c r="Q61" s="2"/>
      <c r="R61" s="2"/>
      <c r="S61" s="2"/>
      <c r="T61" s="2"/>
      <c r="U61" s="2"/>
      <c r="V61" s="2"/>
      <c r="W61" s="2"/>
      <c r="X61" s="2"/>
      <c r="Y61" s="2"/>
      <c r="Z61" s="2"/>
      <c r="AA61" s="2"/>
      <c r="AB61" s="2"/>
      <c r="AF61" s="6"/>
      <c r="AG61" s="2"/>
      <c r="AH61" s="2"/>
      <c r="AI61" s="2"/>
      <c r="AJ61" s="2"/>
      <c r="AK61" s="2"/>
      <c r="AL61" s="2"/>
      <c r="AM61" s="2"/>
      <c r="AN61" s="2"/>
      <c r="AO61" s="2"/>
      <c r="AP61" s="2"/>
      <c r="AQ61" s="2"/>
      <c r="AR61" s="2"/>
      <c r="AS61" s="2"/>
    </row>
    <row r="62" spans="2:45">
      <c r="O62" s="10" t="s">
        <v>99</v>
      </c>
      <c r="P62" s="2">
        <f t="shared" ref="P62:P67" si="37">P47-P$39</f>
        <v>-5.7142857142857384E-2</v>
      </c>
      <c r="Q62" s="2"/>
      <c r="R62" s="2">
        <f t="shared" ref="R62:R67" si="38">R47-R$39</f>
        <v>0.10714285714285721</v>
      </c>
      <c r="S62" s="2"/>
      <c r="T62" s="2">
        <f t="shared" ref="T62:T67" si="39">T47-T$39</f>
        <v>0.12857142857142856</v>
      </c>
      <c r="U62" s="2"/>
      <c r="V62" s="2">
        <f t="shared" ref="V62:V67" si="40">V47-V$39</f>
        <v>7.1428571428571175E-3</v>
      </c>
      <c r="W62" s="2"/>
      <c r="X62" s="2">
        <f t="shared" ref="X62:X67" si="41">X47-X$39</f>
        <v>-7.1428571428571175E-3</v>
      </c>
      <c r="Y62" s="2"/>
      <c r="Z62" s="2">
        <f t="shared" ref="Z62:Z67" si="42">Z47-Z$39</f>
        <v>-4.9999999999999822E-2</v>
      </c>
      <c r="AA62" s="2"/>
      <c r="AB62" s="2">
        <f t="shared" ref="AB62:AB67" si="43">AB47-AB$39</f>
        <v>1.4285714285714679E-2</v>
      </c>
      <c r="AF62" s="10"/>
      <c r="AG62" s="2"/>
      <c r="AH62" s="2"/>
      <c r="AI62" s="2"/>
      <c r="AJ62" s="2"/>
      <c r="AK62" s="2"/>
      <c r="AL62" s="2"/>
      <c r="AM62" s="2"/>
      <c r="AN62" s="2"/>
      <c r="AO62" s="2"/>
      <c r="AP62" s="2"/>
      <c r="AQ62" s="2"/>
      <c r="AR62" s="2"/>
      <c r="AS62" s="2"/>
    </row>
    <row r="63" spans="2:45">
      <c r="O63" s="10" t="s">
        <v>100</v>
      </c>
      <c r="P63" s="2">
        <f t="shared" si="37"/>
        <v>1.0526315789473717E-2</v>
      </c>
      <c r="Q63" s="2"/>
      <c r="R63" s="2">
        <f t="shared" si="38"/>
        <v>-3.7593984962406068E-2</v>
      </c>
      <c r="S63" s="2"/>
      <c r="T63" s="2">
        <f t="shared" si="39"/>
        <v>7.2180451127819456E-2</v>
      </c>
      <c r="U63" s="2"/>
      <c r="V63" s="2">
        <f t="shared" si="40"/>
        <v>-0.10375939849624061</v>
      </c>
      <c r="W63" s="2"/>
      <c r="X63" s="2">
        <f t="shared" si="41"/>
        <v>1.3533834586465954E-2</v>
      </c>
      <c r="Y63" s="2"/>
      <c r="Z63" s="2">
        <f t="shared" si="42"/>
        <v>-0.13082706766917296</v>
      </c>
      <c r="AA63" s="2"/>
      <c r="AB63" s="2">
        <f t="shared" si="43"/>
        <v>0.2060150375939851</v>
      </c>
      <c r="AF63" s="10"/>
      <c r="AG63" s="2"/>
      <c r="AH63" s="2"/>
      <c r="AI63" s="2"/>
      <c r="AJ63" s="2"/>
      <c r="AK63" s="2"/>
      <c r="AL63" s="2"/>
      <c r="AM63" s="2"/>
      <c r="AN63" s="2"/>
      <c r="AO63" s="2"/>
      <c r="AP63" s="2"/>
      <c r="AQ63" s="2"/>
      <c r="AR63" s="2"/>
      <c r="AS63" s="2"/>
    </row>
    <row r="64" spans="2:45">
      <c r="O64" s="6" t="s">
        <v>121</v>
      </c>
      <c r="P64" s="2">
        <f t="shared" si="37"/>
        <v>1.4285714285714235E-2</v>
      </c>
      <c r="R64" s="2">
        <f t="shared" si="38"/>
        <v>-0.14285714285714279</v>
      </c>
      <c r="T64" s="2">
        <f t="shared" si="39"/>
        <v>0.12857142857142856</v>
      </c>
      <c r="V64" s="2">
        <f t="shared" si="40"/>
        <v>0.11428571428571388</v>
      </c>
      <c r="X64" s="2">
        <f t="shared" si="41"/>
        <v>0.31428571428571406</v>
      </c>
      <c r="Z64" s="2">
        <f t="shared" si="42"/>
        <v>0.77142857142857135</v>
      </c>
      <c r="AB64" s="2">
        <f t="shared" si="43"/>
        <v>0.37142857142857144</v>
      </c>
      <c r="AF64" s="10"/>
      <c r="AG64" s="2"/>
      <c r="AH64" s="2"/>
      <c r="AI64" s="2"/>
      <c r="AJ64" s="2"/>
      <c r="AK64" s="2"/>
      <c r="AL64" s="2"/>
      <c r="AM64" s="2"/>
      <c r="AN64" s="2"/>
      <c r="AO64" s="2"/>
      <c r="AP64" s="2"/>
      <c r="AQ64" s="2"/>
      <c r="AR64" s="2"/>
      <c r="AS64" s="2"/>
    </row>
    <row r="65" spans="15:45">
      <c r="O65" s="1" t="s">
        <v>122</v>
      </c>
      <c r="P65" s="2">
        <f t="shared" si="37"/>
        <v>-0.15652173913043477</v>
      </c>
      <c r="R65" s="2">
        <f t="shared" si="38"/>
        <v>0.16149068322981375</v>
      </c>
      <c r="T65" s="2">
        <f t="shared" si="39"/>
        <v>8.81987577639749E-2</v>
      </c>
      <c r="V65" s="2">
        <f t="shared" si="40"/>
        <v>-9.9378881987579604E-3</v>
      </c>
      <c r="X65" s="2">
        <f t="shared" si="41"/>
        <v>4.0993788819875476E-2</v>
      </c>
      <c r="Z65" s="2">
        <f t="shared" si="42"/>
        <v>0.12546583850931681</v>
      </c>
      <c r="AB65" s="2">
        <f t="shared" si="43"/>
        <v>0.16024844720496922</v>
      </c>
      <c r="AF65" s="10"/>
      <c r="AG65" s="2"/>
      <c r="AH65" s="2"/>
      <c r="AI65" s="2"/>
      <c r="AJ65" s="2"/>
      <c r="AK65" s="2"/>
      <c r="AL65" s="2"/>
      <c r="AM65" s="2"/>
      <c r="AN65" s="2"/>
      <c r="AO65" s="2"/>
      <c r="AP65" s="2"/>
      <c r="AQ65" s="2"/>
      <c r="AR65" s="2"/>
      <c r="AS65" s="2"/>
    </row>
    <row r="66" spans="15:45">
      <c r="O66" s="1" t="s">
        <v>123</v>
      </c>
      <c r="P66" s="2">
        <f t="shared" si="37"/>
        <v>-0.10909090909090935</v>
      </c>
      <c r="R66" s="2">
        <f t="shared" si="38"/>
        <v>3.8961038961038863E-2</v>
      </c>
      <c r="T66" s="2">
        <f t="shared" si="39"/>
        <v>0.18701298701298708</v>
      </c>
      <c r="V66" s="2">
        <f t="shared" si="40"/>
        <v>0.23116883116883091</v>
      </c>
      <c r="X66" s="2">
        <f t="shared" si="41"/>
        <v>0.26233766233766209</v>
      </c>
      <c r="Z66" s="2">
        <f t="shared" si="42"/>
        <v>0.70649350649350673</v>
      </c>
      <c r="AB66" s="2">
        <f t="shared" si="43"/>
        <v>0.30649350649350682</v>
      </c>
      <c r="AF66" s="10"/>
      <c r="AG66" s="2"/>
      <c r="AH66" s="2"/>
      <c r="AI66" s="2"/>
      <c r="AJ66" s="2"/>
      <c r="AK66" s="2"/>
      <c r="AL66" s="2"/>
      <c r="AM66" s="2"/>
      <c r="AN66" s="2"/>
      <c r="AO66" s="2"/>
      <c r="AP66" s="2"/>
      <c r="AQ66" s="2"/>
      <c r="AR66" s="2"/>
      <c r="AS66" s="2"/>
    </row>
    <row r="67" spans="15:45">
      <c r="O67" s="1" t="s">
        <v>124</v>
      </c>
      <c r="P67" s="2">
        <f t="shared" si="37"/>
        <v>0.39999999999999991</v>
      </c>
      <c r="R67" s="2">
        <f t="shared" si="38"/>
        <v>-0.14285714285714279</v>
      </c>
      <c r="T67" s="2">
        <f t="shared" si="39"/>
        <v>0.31428571428571406</v>
      </c>
      <c r="V67" s="2">
        <f t="shared" si="40"/>
        <v>8.571428571428541E-2</v>
      </c>
      <c r="X67" s="2">
        <f t="shared" si="41"/>
        <v>-0.22857142857142865</v>
      </c>
      <c r="Z67" s="2">
        <f t="shared" si="42"/>
        <v>-0.85714285714285698</v>
      </c>
      <c r="AB67" s="2">
        <f t="shared" si="43"/>
        <v>-0.65714285714285703</v>
      </c>
      <c r="AF67" s="6"/>
      <c r="AG67" s="2"/>
      <c r="AI67" s="2"/>
      <c r="AK67" s="2"/>
      <c r="AM67" s="2"/>
      <c r="AO67" s="2"/>
      <c r="AQ67" s="2"/>
      <c r="AS67" s="2"/>
    </row>
    <row r="68" spans="15:45">
      <c r="AG68" s="2"/>
      <c r="AI68" s="2"/>
      <c r="AK68" s="2"/>
      <c r="AM68" s="2"/>
      <c r="AO68" s="2"/>
      <c r="AQ68" s="2"/>
      <c r="AS68" s="2"/>
    </row>
    <row r="69" spans="15:45">
      <c r="AG69" s="2"/>
      <c r="AI69" s="2"/>
      <c r="AK69" s="2"/>
      <c r="AM69" s="2"/>
      <c r="AO69" s="2"/>
      <c r="AQ69" s="2"/>
      <c r="AS69" s="2"/>
    </row>
    <row r="70" spans="15:45">
      <c r="AG70" s="2"/>
      <c r="AI70" s="2"/>
      <c r="AK70" s="2"/>
      <c r="AM70" s="2"/>
      <c r="AO70" s="2"/>
      <c r="AQ70" s="2"/>
      <c r="AS70" s="2"/>
    </row>
    <row r="71" spans="15:45">
      <c r="O71" s="3"/>
      <c r="X71" s="10"/>
    </row>
    <row r="72" spans="15:45">
      <c r="X72" s="10"/>
    </row>
    <row r="73" spans="15:45">
      <c r="X73" s="10"/>
    </row>
    <row r="74" spans="15:45">
      <c r="X74" s="10"/>
    </row>
    <row r="76" spans="15:45">
      <c r="O76" s="10"/>
    </row>
    <row r="77" spans="15:45">
      <c r="O77" s="10"/>
    </row>
    <row r="78" spans="15:45">
      <c r="O78" s="10"/>
    </row>
    <row r="79" spans="15:45">
      <c r="O79" s="10"/>
    </row>
    <row r="80" spans="15:45">
      <c r="O80" s="10"/>
    </row>
  </sheetData>
  <conditionalFormatting sqref="B43:N48 AC43">
    <cfRule type="colorScale" priority="58">
      <colorScale>
        <cfvo type="min" val="0"/>
        <cfvo type="percentile" val="50"/>
        <cfvo type="max" val="0"/>
        <color rgb="FFF8696B"/>
        <color rgb="FFFFEB84"/>
        <color rgb="FF63BE7B"/>
      </colorScale>
    </cfRule>
  </conditionalFormatting>
  <conditionalFormatting sqref="P39:AB52">
    <cfRule type="iconSet" priority="47">
      <iconSet>
        <cfvo type="percent" val="0"/>
        <cfvo type="num" val="3"/>
        <cfvo type="num" val="3.2"/>
      </iconSet>
    </cfRule>
  </conditionalFormatting>
  <conditionalFormatting sqref="P40:AB52">
    <cfRule type="colorScale" priority="44">
      <colorScale>
        <cfvo type="min" val="0"/>
        <cfvo type="percentile" val="50"/>
        <cfvo type="max" val="0"/>
        <color rgb="FFF8696B"/>
        <color rgb="FFFFEB84"/>
        <color rgb="FF63BE7B"/>
      </colorScale>
    </cfRule>
  </conditionalFormatting>
  <conditionalFormatting sqref="R40:R52">
    <cfRule type="colorScale" priority="43">
      <colorScale>
        <cfvo type="min" val="0"/>
        <cfvo type="percentile" val="50"/>
        <cfvo type="max" val="0"/>
        <color rgb="FFF8696B"/>
        <color rgb="FFFFEB84"/>
        <color rgb="FF63BE7B"/>
      </colorScale>
    </cfRule>
  </conditionalFormatting>
  <conditionalFormatting sqref="T40:T52">
    <cfRule type="colorScale" priority="42">
      <colorScale>
        <cfvo type="min" val="0"/>
        <cfvo type="percentile" val="50"/>
        <cfvo type="max" val="0"/>
        <color rgb="FFF8696B"/>
        <color rgb="FFFFEB84"/>
        <color rgb="FF63BE7B"/>
      </colorScale>
    </cfRule>
  </conditionalFormatting>
  <conditionalFormatting sqref="V40:V52">
    <cfRule type="colorScale" priority="41">
      <colorScale>
        <cfvo type="min" val="0"/>
        <cfvo type="percentile" val="50"/>
        <cfvo type="max" val="0"/>
        <color rgb="FFF8696B"/>
        <color rgb="FFFFEB84"/>
        <color rgb="FF63BE7B"/>
      </colorScale>
    </cfRule>
  </conditionalFormatting>
  <conditionalFormatting sqref="X40:X52">
    <cfRule type="colorScale" priority="40">
      <colorScale>
        <cfvo type="min" val="0"/>
        <cfvo type="percentile" val="50"/>
        <cfvo type="max" val="0"/>
        <color rgb="FFF8696B"/>
        <color rgb="FFFFEB84"/>
        <color rgb="FF63BE7B"/>
      </colorScale>
    </cfRule>
  </conditionalFormatting>
  <conditionalFormatting sqref="Z40:Z52">
    <cfRule type="colorScale" priority="39">
      <colorScale>
        <cfvo type="min" val="0"/>
        <cfvo type="percentile" val="50"/>
        <cfvo type="max" val="0"/>
        <color rgb="FFF8696B"/>
        <color rgb="FFFFEB84"/>
        <color rgb="FF63BE7B"/>
      </colorScale>
    </cfRule>
  </conditionalFormatting>
  <conditionalFormatting sqref="AB40:AB52">
    <cfRule type="colorScale" priority="38">
      <colorScale>
        <cfvo type="min" val="0"/>
        <cfvo type="percentile" val="50"/>
        <cfvo type="max" val="0"/>
        <color rgb="FFF8696B"/>
        <color rgb="FFFFEB84"/>
        <color rgb="FF63BE7B"/>
      </colorScale>
    </cfRule>
  </conditionalFormatting>
  <conditionalFormatting sqref="P55:P67">
    <cfRule type="top10" dxfId="27" priority="35" bottom="1" rank="2"/>
    <cfRule type="top10" dxfId="26" priority="36" rank="2"/>
  </conditionalFormatting>
  <conditionalFormatting sqref="R55:R67">
    <cfRule type="top10" dxfId="25" priority="33" bottom="1" rank="2"/>
    <cfRule type="top10" dxfId="24" priority="34" rank="2"/>
  </conditionalFormatting>
  <conditionalFormatting sqref="T55:T67">
    <cfRule type="top10" dxfId="23" priority="31" bottom="1" rank="2"/>
    <cfRule type="top10" dxfId="22" priority="32" rank="2"/>
  </conditionalFormatting>
  <conditionalFormatting sqref="V55:V67">
    <cfRule type="top10" dxfId="21" priority="29" bottom="1" rank="2"/>
    <cfRule type="top10" dxfId="20" priority="30" rank="2"/>
  </conditionalFormatting>
  <conditionalFormatting sqref="X55:X67">
    <cfRule type="top10" dxfId="19" priority="27" bottom="1" rank="2"/>
    <cfRule type="top10" dxfId="18" priority="28" rank="2"/>
  </conditionalFormatting>
  <conditionalFormatting sqref="Z55:Z67">
    <cfRule type="top10" dxfId="17" priority="25" bottom="1" rank="2"/>
    <cfRule type="top10" dxfId="16" priority="26" rank="2"/>
  </conditionalFormatting>
  <conditionalFormatting sqref="AB55:AB67">
    <cfRule type="top10" dxfId="15" priority="23" bottom="1" rank="2"/>
    <cfRule type="top10" dxfId="14" priority="24" rank="2"/>
  </conditionalFormatting>
  <conditionalFormatting sqref="AG43:AN55 AO42:AS55">
    <cfRule type="iconSet" priority="22">
      <iconSet>
        <cfvo type="percent" val="0"/>
        <cfvo type="num" val="3"/>
        <cfvo type="num" val="3.2"/>
      </iconSet>
    </cfRule>
  </conditionalFormatting>
  <conditionalFormatting sqref="AG43:AG55">
    <cfRule type="colorScale" priority="21">
      <colorScale>
        <cfvo type="min" val="0"/>
        <cfvo type="percentile" val="50"/>
        <cfvo type="max" val="0"/>
        <color rgb="FFF8696B"/>
        <color rgb="FFFFEB84"/>
        <color rgb="FF63BE7B"/>
      </colorScale>
    </cfRule>
  </conditionalFormatting>
  <conditionalFormatting sqref="AI43:AI55">
    <cfRule type="colorScale" priority="20">
      <colorScale>
        <cfvo type="min" val="0"/>
        <cfvo type="percentile" val="50"/>
        <cfvo type="max" val="0"/>
        <color rgb="FFF8696B"/>
        <color rgb="FFFFEB84"/>
        <color rgb="FF63BE7B"/>
      </colorScale>
    </cfRule>
  </conditionalFormatting>
  <conditionalFormatting sqref="AK43:AK55">
    <cfRule type="colorScale" priority="19">
      <colorScale>
        <cfvo type="min" val="0"/>
        <cfvo type="percentile" val="50"/>
        <cfvo type="max" val="0"/>
        <color rgb="FFF8696B"/>
        <color rgb="FFFFEB84"/>
        <color rgb="FF63BE7B"/>
      </colorScale>
    </cfRule>
  </conditionalFormatting>
  <conditionalFormatting sqref="AM43:AM55">
    <cfRule type="colorScale" priority="18">
      <colorScale>
        <cfvo type="min" val="0"/>
        <cfvo type="percentile" val="50"/>
        <cfvo type="max" val="0"/>
        <color rgb="FFF8696B"/>
        <color rgb="FFFFEB84"/>
        <color rgb="FF63BE7B"/>
      </colorScale>
    </cfRule>
  </conditionalFormatting>
  <conditionalFormatting sqref="AO43:AO55">
    <cfRule type="colorScale" priority="17">
      <colorScale>
        <cfvo type="min" val="0"/>
        <cfvo type="percentile" val="50"/>
        <cfvo type="max" val="0"/>
        <color rgb="FFF8696B"/>
        <color rgb="FFFFEB84"/>
        <color rgb="FF63BE7B"/>
      </colorScale>
    </cfRule>
  </conditionalFormatting>
  <conditionalFormatting sqref="AQ43:AQ55">
    <cfRule type="colorScale" priority="16">
      <colorScale>
        <cfvo type="min" val="0"/>
        <cfvo type="percentile" val="50"/>
        <cfvo type="max" val="0"/>
        <color rgb="FFF8696B"/>
        <color rgb="FFFFEB84"/>
        <color rgb="FF63BE7B"/>
      </colorScale>
    </cfRule>
  </conditionalFormatting>
  <conditionalFormatting sqref="AS43:AS55">
    <cfRule type="colorScale" priority="15">
      <colorScale>
        <cfvo type="min" val="0"/>
        <cfvo type="percentile" val="50"/>
        <cfvo type="max" val="0"/>
        <color rgb="FFF8696B"/>
        <color rgb="FFFFEB84"/>
        <color rgb="FF63BE7B"/>
      </colorScale>
    </cfRule>
  </conditionalFormatting>
  <conditionalFormatting sqref="AG58:AG70">
    <cfRule type="top10" dxfId="13" priority="13" bottom="1" rank="2"/>
    <cfRule type="top10" dxfId="12" priority="14" rank="2"/>
  </conditionalFormatting>
  <conditionalFormatting sqref="AI58:AI70">
    <cfRule type="top10" dxfId="11" priority="11" bottom="1" rank="2"/>
    <cfRule type="top10" dxfId="10" priority="12" rank="2"/>
  </conditionalFormatting>
  <conditionalFormatting sqref="AK58:AK70">
    <cfRule type="top10" dxfId="9" priority="9" bottom="1" rank="2"/>
    <cfRule type="top10" dxfId="8" priority="10" rank="2"/>
  </conditionalFormatting>
  <conditionalFormatting sqref="AM58:AM70">
    <cfRule type="top10" dxfId="7" priority="7" bottom="1" rank="2"/>
    <cfRule type="top10" dxfId="6" priority="8" rank="2"/>
  </conditionalFormatting>
  <conditionalFormatting sqref="AO58:AO70">
    <cfRule type="top10" dxfId="5" priority="5" bottom="1" rank="2"/>
    <cfRule type="top10" dxfId="4" priority="6" rank="2"/>
  </conditionalFormatting>
  <conditionalFormatting sqref="AQ58:AQ70">
    <cfRule type="top10" dxfId="3" priority="3" bottom="1" rank="2"/>
    <cfRule type="top10" dxfId="2" priority="4" rank="2"/>
  </conditionalFormatting>
  <conditionalFormatting sqref="AS58:AS70">
    <cfRule type="top10" dxfId="1" priority="1" bottom="1" rank="2"/>
    <cfRule type="top10" dxfId="0" priority="2" rank="2"/>
  </conditionalFormatting>
  <pageMargins left="0.7" right="0.7" top="0.78740157499999996" bottom="0.78740157499999996"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listy</vt:lpstr>
      </vt:variant>
      <vt:variant>
        <vt:i4>1</vt:i4>
      </vt:variant>
    </vt:vector>
  </HeadingPairs>
  <TitlesOfParts>
    <vt:vector size="1" baseType="lpstr">
      <vt:lpstr>Solution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 Sterly</dc:creator>
  <cp:lastModifiedBy>Roman Sterly</cp:lastModifiedBy>
  <dcterms:created xsi:type="dcterms:W3CDTF">2012-10-01T21:51:15Z</dcterms:created>
  <dcterms:modified xsi:type="dcterms:W3CDTF">2012-12-13T21:44:57Z</dcterms:modified>
</cp:coreProperties>
</file>