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3820"/>
  <bookViews>
    <workbookView xWindow="240" yWindow="120" windowWidth="14940" windowHeight="6765"/>
  </bookViews>
  <sheets>
    <sheet name="Problem Interview" sheetId="1" r:id="rId1"/>
  </sheets>
  <definedNames>
    <definedName name="_xlnm._FilterDatabase" localSheetId="0" hidden="1">'Problem Interview'!$A$1:$V$24</definedName>
  </definedNames>
  <calcPr calcId="125725"/>
</workbook>
</file>

<file path=xl/calcChain.xml><?xml version="1.0" encoding="utf-8"?>
<calcChain xmlns="http://schemas.openxmlformats.org/spreadsheetml/2006/main">
  <c r="J52" i="1"/>
  <c r="L52"/>
  <c r="N52"/>
  <c r="P52"/>
  <c r="R52"/>
  <c r="J50"/>
  <c r="L50"/>
  <c r="N50"/>
  <c r="P50"/>
  <c r="R50"/>
  <c r="H52"/>
  <c r="H50"/>
  <c r="J46"/>
  <c r="L46"/>
  <c r="N46"/>
  <c r="P46"/>
  <c r="R46"/>
  <c r="J47"/>
  <c r="L47"/>
  <c r="N47"/>
  <c r="P47"/>
  <c r="P61" s="1"/>
  <c r="R47"/>
  <c r="R61" s="1"/>
  <c r="H47"/>
  <c r="H46"/>
  <c r="R55"/>
  <c r="P55"/>
  <c r="N55"/>
  <c r="L55"/>
  <c r="J55"/>
  <c r="R54"/>
  <c r="P54"/>
  <c r="N54"/>
  <c r="L54"/>
  <c r="J54"/>
  <c r="R53"/>
  <c r="P53"/>
  <c r="N53"/>
  <c r="N61" s="1"/>
  <c r="L53"/>
  <c r="J53"/>
  <c r="R51"/>
  <c r="P51"/>
  <c r="P59" s="1"/>
  <c r="N51"/>
  <c r="N59" s="1"/>
  <c r="L51"/>
  <c r="J51"/>
  <c r="H55"/>
  <c r="H54"/>
  <c r="N63"/>
  <c r="H53"/>
  <c r="H51"/>
  <c r="J58" l="1"/>
  <c r="L62"/>
  <c r="N60"/>
  <c r="H60"/>
  <c r="R60"/>
  <c r="H61"/>
  <c r="H58"/>
  <c r="H59"/>
  <c r="H63"/>
  <c r="N62"/>
  <c r="J63"/>
  <c r="R58"/>
  <c r="L63"/>
  <c r="R59"/>
  <c r="R63"/>
  <c r="R62"/>
  <c r="J62"/>
  <c r="N58"/>
  <c r="P58"/>
  <c r="P63"/>
  <c r="L58"/>
  <c r="P62"/>
  <c r="P60"/>
  <c r="H62"/>
  <c r="J61"/>
  <c r="L61"/>
  <c r="L60"/>
  <c r="L59"/>
  <c r="J60"/>
  <c r="J59"/>
</calcChain>
</file>

<file path=xl/sharedStrings.xml><?xml version="1.0" encoding="utf-8"?>
<sst xmlns="http://schemas.openxmlformats.org/spreadsheetml/2006/main" count="665" uniqueCount="205">
  <si>
    <t>Bylo by FAJN vyřešit</t>
  </si>
  <si>
    <t>Ano. Fin. poradenství, jednorázové obchody, velkoobchod</t>
  </si>
  <si>
    <t>Podnikám - osobní rozvoj, podnikání zaměřené na ochranu a výživu sportovců, výhradní dovoz pár věcí</t>
  </si>
  <si>
    <t>Zatím pracuji ve firmě, ale chtěla bych rozběhnout byznys s fotografiemi.</t>
  </si>
  <si>
    <t>me pracovni zkusenosti byly zatim spise neodborneho charakteru. letos jsem pracovala jako pomocna sila jednoho startupu</t>
  </si>
  <si>
    <t>Seřaď, který z následujících problémů pociťuješ jako největší, střední a nejmenší [Studenti se ve škole neučí praktické věci pro podnikání]</t>
  </si>
  <si>
    <t>Jsem absolventem FST ZČU, pokračuji v doktorském studiu a zároveň pracuji jako konstruktér</t>
  </si>
  <si>
    <t>nic me nenapada</t>
  </si>
  <si>
    <t>Momentálně mě nic nenapadá, ale určitě by se něco našlo :-)</t>
  </si>
  <si>
    <t>Zkoušíš už sám/a podnikat? Pokud ano, na čem pracuješ?</t>
  </si>
  <si>
    <t>Řada věcí. Školím IT a management. Programuju. Dělám audity (IT managementu, bezpečnosti, kvality zdrojových kódů)</t>
  </si>
  <si>
    <t>Neznám</t>
  </si>
  <si>
    <t>Absolvent i student ZČU, zároveň pracující</t>
  </si>
  <si>
    <t>Víš něco o metodologii Lean Startup? Pokud ano - používáš?</t>
  </si>
  <si>
    <t>Asi jen tolik, že se těším, co vymyslíš dál. Jen do toho! Nápaditých hlav je v ČR hodně, potřebujeme povzbudit od zkušených.</t>
  </si>
  <si>
    <t>Jsou nějaké další problémy, které tě v těchto souvislostech napadají? Jaké?</t>
  </si>
  <si>
    <t>Je něco dalšího, co tě napadá a co bys mi chtěl/a sdělit?</t>
  </si>
  <si>
    <t>pracuju na sobe</t>
  </si>
  <si>
    <t>asistentka, různé administrativní práce, recepční, pokladní, sales &amp; marketing manager</t>
  </si>
  <si>
    <t>Mně osobně spíš na začátku podnikání přijde nejhorší, že to chce peníze ... Přijde mi, že pokud se má člověk nějakému projektu věnovat, tak to chce dělat fulltime, minimálně ze začátku asi většina startupů nebude moc ziskových a z něčeho to chce žít ...
Určitě, jsou tam cesty, jak se dá začít, ale přijde mi, že tohle je největší překážka pro většinu lidí ...</t>
  </si>
  <si>
    <t>NE</t>
  </si>
  <si>
    <t>Pro tebe osobně - vyřešit problém "Chci začít podnikat, ale nevím, jak na to a co to všechno obnáší, bojím se něco vyzkoušet"</t>
  </si>
  <si>
    <t>Mít praktický návod, co udělat jako první, druhý,... (alespoň po administrativní stránce)
Mít možnost diskutovat s lidmi, kteří se v daném oboru vyznají (lidi z praxe, podnikatele, investory,...)
Studijní čas věnovat poznatkům z praxe a NE teoretickým info.</t>
  </si>
  <si>
    <t>1) konkrétní postupy marketingu s malým rozpočtem
2) jak najímat lidi
3) jak delegovat
4) jak budovat udržitelný business
5) kde najít účetní, který se nezalekne globálního prostředí
6) kde najdu právníka, který bude umět psát smlouvy do globální firmy</t>
  </si>
  <si>
    <t>Živím se stavební profesí + internetové obchody + reklama</t>
  </si>
  <si>
    <t>Studentka PEF ČZU</t>
  </si>
  <si>
    <t>ano, přímý prodej, internetový marketing, SEO</t>
  </si>
  <si>
    <t>Pro tebe osobně - vyřešit problém "Nepotkávám se s lidmi se zájmem o podnikání, ale chtěl bych"</t>
  </si>
  <si>
    <t>Ano, SportCentral :); kromě toho dobrovolnictví a studijní praxe</t>
  </si>
  <si>
    <t>FEK ZČU</t>
  </si>
  <si>
    <t>Pracuji. :-)</t>
  </si>
  <si>
    <t>Kdy bude první schůzka? :-D</t>
  </si>
  <si>
    <t>Ne</t>
  </si>
  <si>
    <t>Zatím mám podnikání jen v myšlenkách, snažím se shromažďovat potřebné informace a vyhledávám vhodnout příležitost ke startu</t>
  </si>
  <si>
    <t>freelancer 12 let</t>
  </si>
  <si>
    <t>Stavební průmyslovka. Pracuji, student už nejsem asi 20 let :)</t>
  </si>
  <si>
    <t>Nepodnikám</t>
  </si>
  <si>
    <t>n</t>
  </si>
  <si>
    <t xml:space="preserve">nic mne nenapadá </t>
  </si>
  <si>
    <t>Myšlenka kolektivního sdílení zkušeností a informací souvisejících s rozjezdem podnikání se mi líbí a bylo by velmi přínosné, kdyby se někdy něco takového rozjelo. Proto Ti držím palce! ;)</t>
  </si>
  <si>
    <t>portfolio.krallik.com</t>
  </si>
  <si>
    <t>Jsi šikovnej a máme tě rádi Romčo! :)</t>
  </si>
  <si>
    <t>ne</t>
  </si>
  <si>
    <t>studentkou ZČU - FEK, zároveň pracuji</t>
  </si>
  <si>
    <t>Seřaď, který z následujících problémů pociťuješ jako největší, střední a nejmenší [Startupisté a studenti se nepotkávají s podobnými lidmi, ale chtěli by]</t>
  </si>
  <si>
    <t>iflame.cz</t>
  </si>
  <si>
    <t>studentka, FEK ZČU</t>
  </si>
  <si>
    <t>Právo, 5. ročník</t>
  </si>
  <si>
    <t>V současné chvíli nepřemýšlím o možném podnikání. Jelikož mě baví sociální sítě (správa atd.), marketingově kreativní řešení a komunikace přemýšlím o tom, že se nechám zaměstnat abych získal základní praxi a co bude potom? We´ll see.</t>
  </si>
  <si>
    <t>tvorba webovych aplikaci</t>
  </si>
  <si>
    <t>Studenti a absolventi povětšinou naráží hlavně na to, že potřebují uživit sami sebe (a to již při studiích). To jim startup a často ani soukromé podnikání ze začátku nenabídne (u startupu je i více než pravděpodobné, že se patřičného zisku nedočkají nikdy).</t>
  </si>
  <si>
    <t>Nejsem klasický respondent - student IT nebo něčeho podobného :)</t>
  </si>
  <si>
    <t xml:space="preserve">Mně osobně nedělá problém orientovat se v podnikatelském prostředí, problém je, že se člověk musí umět PRODAT... </t>
  </si>
  <si>
    <t>Momentálně mě žádné nenapadají.</t>
  </si>
  <si>
    <t>Společník firmy, jednatel, stavebnictví, internet 15 let</t>
  </si>
  <si>
    <t>Seřaď, který z následujících problémů pociťuješ jako největší, střední a nejmenší [Studenti a absolventi chtějí začít podnikat, ale neví, jak na to a co to všechno obnáší, bojí se něco vyzkoušet]</t>
  </si>
  <si>
    <t>ano, jsem webdesigner</t>
  </si>
  <si>
    <t>Teď ne, není na to čas</t>
  </si>
  <si>
    <t>používám, ale nevěděl jsem že se to tak jmenuje</t>
  </si>
  <si>
    <t>ano, precetl jsem si o tom nedavno knihu ;)</t>
  </si>
  <si>
    <t>pouze brigády, různé odblasti</t>
  </si>
  <si>
    <t>ano, nepoužívám</t>
  </si>
  <si>
    <t>nevím</t>
  </si>
  <si>
    <t>Pro tebe osobně - vyřešit problém "Ve škole se neučím praktické věci pro podnikání"</t>
  </si>
  <si>
    <t>Absolvent, ZČU</t>
  </si>
  <si>
    <t>Aby lidé dělali tak, jak mluví, že dělat budou :)
Když něco slíbí, tak by se to mělo i splnit.
Stanovení priorit u lidí.</t>
  </si>
  <si>
    <t>přes 6,5 roku v SySu? :)</t>
  </si>
  <si>
    <t>VŠE</t>
  </si>
  <si>
    <t>NENÍ potřeba vyřešit</t>
  </si>
  <si>
    <t>pod na pivo a nemelduj!</t>
  </si>
  <si>
    <t>Slýchám o tom. Nepoužívám.</t>
  </si>
  <si>
    <t>5 let praxe v účetnictví a daních</t>
  </si>
  <si>
    <t>Tuto metodologii neznám</t>
  </si>
  <si>
    <t>Nevím</t>
  </si>
  <si>
    <t>Zatím spíše ne</t>
  </si>
  <si>
    <t>vim, nepouzivam</t>
  </si>
  <si>
    <t>webové služby</t>
  </si>
  <si>
    <t>Střední problém</t>
  </si>
  <si>
    <t>Brigády všeho druhu, informační technologie, finančni služby</t>
  </si>
  <si>
    <t>ZČU FEK</t>
  </si>
  <si>
    <t>Dvě poslední baterie otázek jsou duplicitní, ptáš se (z mého pohledu) na tu samou věc 2x...</t>
  </si>
  <si>
    <t>Ano</t>
  </si>
  <si>
    <t>student FAV</t>
  </si>
  <si>
    <t>absolvent, pracuji</t>
  </si>
  <si>
    <t>Pedf UK</t>
  </si>
  <si>
    <t>Máš nějaké pracovní zkušenosti? Jaké?</t>
  </si>
  <si>
    <t xml:space="preserve"> Lidí se zájmem o podnikání potkávám poměrně dost :)</t>
  </si>
  <si>
    <t>Absolvent bakaláře, student magistra na BIBS. Podnikám.</t>
  </si>
  <si>
    <t>Nejmenší problém</t>
  </si>
  <si>
    <t>sorry za stručnost, nestíhám</t>
  </si>
  <si>
    <t>Qool</t>
  </si>
  <si>
    <t>Jestli jsem to správně pochopil, tak by se jednalo o výměnu informací v pouze v rámci komunity lidí, kteří už svůj startup/firmu založili, nebo se k tomu teprve chystají. Největším přínosem by ale byly zkušenosti lidí, kteří už ze startupu dokázali vybudovat fungující byznys, tak jako např. na zimní škole podnikání. Proto by bylo na místě, snažit se zapojit právě úspěšné podnikatele, byť sebemenších, ale fungujících firem. Přínosem je ale samozřejmě každý, kdo se o dané téma zajímá.</t>
  </si>
  <si>
    <t>Bohužel slyším poprvé.</t>
  </si>
  <si>
    <t>Studentka -ZČU (ekonomická fakulta), UK (filozofická fakulta)</t>
  </si>
  <si>
    <t>Student http://www.pef.czu.cz/cs/</t>
  </si>
  <si>
    <t>Největší problém</t>
  </si>
  <si>
    <t>Jsi studentem/kou? Absolventem/kou? Pokud ano, jaké školy? Nebo pracuješ?</t>
  </si>
  <si>
    <t>startupova komunita se tady nevytvari, protoze chybi uzsi vazby a moznost ziskat kontakty mezi technicky zamerenymi lidmi (FAV) a lidmi, kteri maji napady (UUD) - ve startupu musi bejt urcita vasen a zapaleni pro vec, ktera vznika dobre spontalne nad pivem! (porad ti budu rikat at jdem na pivo! )</t>
  </si>
  <si>
    <t>sportcentral, inspirio</t>
  </si>
  <si>
    <t>Měl by se URČITĚ vyřešit</t>
  </si>
  <si>
    <t>používám Agile development. Velmi dobře znám Lean jak v původním továrním slova smyslu, tak jako Lean Startup. používám části</t>
  </si>
  <si>
    <t>zatím ne, ale v budounou chci</t>
  </si>
  <si>
    <t>Jsem studentka ZČU v Plzni, fakulty ekonomické</t>
  </si>
  <si>
    <t>Momentálně na rozšiřování svého portfolia klientů</t>
  </si>
  <si>
    <t xml:space="preserve">Nope.. </t>
  </si>
  <si>
    <t>Student / podniká</t>
  </si>
  <si>
    <t>Podniká</t>
  </si>
  <si>
    <t>Student</t>
  </si>
  <si>
    <t>Pracovní zkušenosti</t>
  </si>
  <si>
    <t>Zná Lean Startup?</t>
  </si>
  <si>
    <t>Body</t>
  </si>
  <si>
    <t>Student, VSE FMV MO, OSVC</t>
  </si>
  <si>
    <t>eshop</t>
  </si>
  <si>
    <t>finanční manažer</t>
  </si>
  <si>
    <t>Finance, zdokonalování,...</t>
  </si>
  <si>
    <t>Student FMVŠE</t>
  </si>
  <si>
    <t>internetový obchod k již zaběhlé kamenné prodejně</t>
  </si>
  <si>
    <t>práce pro seznam.cz, asistent produkce na akcích Prahy 3</t>
  </si>
  <si>
    <t>nope</t>
  </si>
  <si>
    <t>Největší problém vidím v zatvrdlosti profesorů na vysokých školách. I kdyby se změnily osnovy více do praxe, školy by těžko sháněli kvalitní externisty nebo profesory s praxí a možností předat své know-how dál. Je to začarovaný kruh, který by mohlo dobře vyřešit placené školství s dobrým stipendijním systémem.</t>
  </si>
  <si>
    <t>absovent VSEM, student dalkoveho studia (4 semestry) Angelo State University (USA, TX), momentalne jsem na rok na Novem Zelandu (navrat na prelomu roku 12/13), predesla prac. zkusenost asi 13 let</t>
  </si>
  <si>
    <t xml:space="preserve">chci zacit exportovat z NZ, ale muzu se i pripojit k dalsimu start upu. </t>
  </si>
  <si>
    <t>Ano, vim o co jde. Chystam se v budoucnu pouzit v jednom zamyslenem projektu. Tuto metodologii nejde pouzit uplne ve 100% pripadu, ale ve vetsine ano. Tato metoda je dle meho nazoru klicem k uspechu (nebo alespon cestou) v situaci presyceneho trhu tam, kde funguje zapadni kapitalismus.</t>
  </si>
  <si>
    <t>Jednoznacne v CR chybi skupina aktivnich lidi, kteri na sobe chteji pracovat a zaroven si i pomahat formou napr. blogu, skype conference nebo i setkani jednou za cas. V teto skupine by si clovek mohl najit i business partnera. TO JE TO CO MNE NAPADA - HLEDAT BUSINESS PARTNERY (v ramci teto skupiny). Nemyslim tim nekoho, kdo by kapitalove podporil projekt, ale nekoho, kdo by byl partner/partak.
DAL MNE NAPADA-SPOLECNE (V RAMCI SKUPINY) SE VZDELAVAT, NAPR. ROZEBRAT NEJAKE TEMA - CO TO ZNAMENA, ZKUSENOSTI, RIZIKA... V PODSTATE CASTECNE SDILENI ZKUSENOSTI A CASTECNE VZDELAVANI. (ale to byl spis Tvuj napad).</t>
  </si>
  <si>
    <t>studentka 5.ročník, VŠE</t>
  </si>
  <si>
    <t>vyrábim šperky</t>
  </si>
  <si>
    <t>rok v PR, korálkování - samouk</t>
  </si>
  <si>
    <t>malá podpora začínajícíh student/podnikatelů
neučí nás myslet jako podnikatelé (ale jako zaměstanance)</t>
  </si>
  <si>
    <t>Docela by mě zajímalo, jak to vidí ostatní.. Je tu nějaká možnost, že ty výsledky zveřejníš? Zvlášť tu část s těmi problémy.
Díky!
a.</t>
  </si>
  <si>
    <t>FEK</t>
  </si>
  <si>
    <t>Ano, herní portál</t>
  </si>
  <si>
    <t>Kromě podnikání žádné</t>
  </si>
  <si>
    <t>Nic mi momentálně nenapadá</t>
  </si>
  <si>
    <t>ne ano VŠE FIS ano</t>
  </si>
  <si>
    <t>-</t>
  </si>
  <si>
    <t>Jak najít ten opravdový produkt, problém, službu, kterou chci řešit.</t>
  </si>
  <si>
    <t>www.coool-shop.cz, www.pruvodce-vyberem.cz</t>
  </si>
  <si>
    <t>SAP invoice processing</t>
  </si>
  <si>
    <t>Ne.</t>
  </si>
  <si>
    <t>Ano. Vysoká škola ekonomická, fakulta informatiky a statistiky.</t>
  </si>
  <si>
    <t>Zatím ne, ale rád bych něco zkusil.</t>
  </si>
  <si>
    <t>Nevím, neznám.</t>
  </si>
  <si>
    <t>@work</t>
  </si>
  <si>
    <t>jak se to vezme - přemýšlím o startupu</t>
  </si>
  <si>
    <t>administrace webu, ekonom v Techmanii, hodnocení investic pro soukromý sektor, hodnocení webovek pro firmy :)</t>
  </si>
  <si>
    <t>Držím Ti palce při této aktivitě, kterou 100% vítám.</t>
  </si>
  <si>
    <t>Absolvent FEK ZČU, zaměstnanec i podnikatel</t>
  </si>
  <si>
    <t>Ano - výuka jazyků pro děti</t>
  </si>
  <si>
    <t>Ano - výuka jazyků pro děti, logistika, nákupčí</t>
  </si>
  <si>
    <t>Administrativní boj s pojišťovnou OZP, s poštou, která doručila ŽL po 2 měsících.</t>
  </si>
  <si>
    <t>ano</t>
  </si>
  <si>
    <t>student ČVUT FIT</t>
  </si>
  <si>
    <t>mám v hlavě nápad ale zatím jsem ho nerealizoval</t>
  </si>
  <si>
    <t>s podnikáním nemám žádné zkušenosti</t>
  </si>
  <si>
    <t>nejsou</t>
  </si>
  <si>
    <t>Studen CVUT FIT</t>
  </si>
  <si>
    <t>Ano, multilevel v internetove komunikaci</t>
  </si>
  <si>
    <t>Ne, pouze nejake brigady a zkusenosti s ruznymi multilevel marketingy</t>
  </si>
  <si>
    <t>Jako nejvetsi problem co me prvni napadl a s cim se CR nejvic potyka je nedostatek financni vzdelanost a neznalosti. Na vysokych a strednich skolach podnikatelskych (a podobne) se uci teorie, uci tam lidi, co nikdy sami nepodnikali nebo se jim v tomto oboru vetsinou nedarilo. Lide jsou financne negramotni, neumi spravne zachazet s vlastnima penezma a neumi spravne vyuzit nebo rozpoznat moznosti zisku nebo se boji vyzkouset neco noveho.</t>
  </si>
  <si>
    <t>Zajimaly by me Tvoje plany a celkove "hlubsi" smysl tohoro dotazniku a tve snahy, dej mi treba strucne vedet na mail jak si dopadl, pokrocil, jak vychazel tento dotaznik. Pripadne pokud by si mej zajem se vice dozvedet treba o mem podnikani, neni problem, mail mas. Hezky den.</t>
  </si>
  <si>
    <t>studentka, fakulta ekonomická, ZČU v Plzni</t>
  </si>
  <si>
    <t>ano, dělala sem dva roky v McDonald´s, 4 prázdniny jsem obsluhovala stánek se zmrzlinou, 2x inventura, + jednorázovky typu club card, IZIP, atd.</t>
  </si>
  <si>
    <t>bohužel vůbec</t>
  </si>
  <si>
    <t>asi ne</t>
  </si>
  <si>
    <t>Chtěl by začít podnikat</t>
  </si>
  <si>
    <t>Chtěl by podnikat</t>
  </si>
  <si>
    <t>Průměry</t>
  </si>
  <si>
    <t>Pracovní zkušenost</t>
  </si>
  <si>
    <t>Odchylky od celkového průměru</t>
  </si>
  <si>
    <t>Suma</t>
  </si>
  <si>
    <t>Průměr celkový</t>
  </si>
  <si>
    <t>Nemám</t>
  </si>
  <si>
    <t>Nenapadají mě</t>
  </si>
  <si>
    <t>Zná Lean Startup</t>
  </si>
  <si>
    <t>!</t>
  </si>
  <si>
    <t>*</t>
  </si>
  <si>
    <t>Absolvent FMK UTB Zlín</t>
  </si>
  <si>
    <t>Ano, CorruptTour.com , www.nosimvasetriko.cz</t>
  </si>
  <si>
    <t>LinkedIN + mj. Internet Effectiveness Award 2012</t>
  </si>
  <si>
    <t>Ano vím. Nepoužívám</t>
  </si>
  <si>
    <t>Zvláštně akční dotazník.</t>
  </si>
  <si>
    <t>student MUNI, pracuji</t>
  </si>
  <si>
    <t>4 roky v IT</t>
  </si>
  <si>
    <t>x</t>
  </si>
  <si>
    <t>V Brně už běží několik úspěšných projektů, které pomáhají se start-upy. Informovanost o těchto projektech je docela velká a lidé, co chcou začít ví kam jít. Lidé co tam pracují jsou odbornící z velkých firem, vstřícní a ochotní poradit. Hodně štěstí.</t>
  </si>
  <si>
    <t>student ZČU</t>
  </si>
  <si>
    <t>zatím ne</t>
  </si>
  <si>
    <t>tuto metologii neznám</t>
  </si>
  <si>
    <t>.</t>
  </si>
  <si>
    <t>jsem podnikatel</t>
  </si>
  <si>
    <t>marketing, obchod, prodej</t>
  </si>
  <si>
    <t>ano pouzivame</t>
  </si>
  <si>
    <t>Je velke mnozstvi lidi, kteri rikaji, ze chteji. Ale jen opravdu ti, kteri zacali, to mysli vazne. Zduraznovat tedy studentum a mladym podnikatelum tuto skutecnost. Jsou opravdu vsichni ochotni jit si za svym cilem jak tvrdi?</t>
  </si>
  <si>
    <t>Pracující student navazujícího studia</t>
  </si>
  <si>
    <t>3 roky jako Programátor automatických testů / Programátor Java</t>
  </si>
  <si>
    <t>Hodně absolventů a studentů není schopno tvořit reálné věci._x000D_
Neumí shodnotit co je důležité dělat a co ne atd.</t>
  </si>
  <si>
    <t>absolvent UUD, živnost</t>
  </si>
  <si>
    <t>ANO, grafika + web</t>
  </si>
  <si>
    <t>5 let v oboru</t>
  </si>
  <si>
    <t>okrajově</t>
  </si>
  <si>
    <t>podpora podnikání ze strany státu</t>
  </si>
  <si>
    <t>Chtěla bych více rozebrat, co si myslím k otázce "Ve škole se neučím praktické věci pro podnikání" - Myslím, že ve škole se sice učíme spoustu věcí, ale nejsem si jistá, zda bych je dokázala ve skutečnosti použít. Myslím, že by bylo daleko lepší mít ve škole více praxe - zvlášť na bakalářském stupni studia. Také by bylo dobré, aby škola sama měla okruh firem, se kterými třeba spolupracuje (šlo by o firmy, které jsou studentům ochotné poskytnout údaje, nabídnout praxi, atd.). Někdy je těžké najít firmu, která je studentům ochotná poskytnout potřebné údaje. V mnoha předmětech se píšou seminární práce, kde se vyžaduje spolupráce s nějakou firmou, ale ve skutečnosti často stačí informace z internetu. To by bylo dobré změnit - ale ne s cílem studentům co nejvíc "zatopit", ale lépe je připravit je na budoucí povolání. 
Na FEK mi přijde jako dobrý nápad projekt Unipranet, snad to vydrží.</t>
  </si>
  <si>
    <t>Napada mne, ze ve skupine VSEM se urcite najde par lidi, kteri na sobe chteji pracovat a bude je zajimat to, co zajima i Tebe. Ale naprosta vetsina z nich .... je nekde jinde. Usuzuji tak z toho co tam pisou :)
Kdyz budes mit neco zajimaveho, urcite mne kontaktuj, prosim.
Drzim palce!!!</t>
  </si>
  <si>
    <t>Mám roční praxi v konstrukci hydrogenerátorů pro vodní elektrárny, viz. LinkedIN</t>
  </si>
  <si>
    <t>Jen z rozjezdů byznysů a marketingu</t>
  </si>
</sst>
</file>

<file path=xl/styles.xml><?xml version="1.0" encoding="utf-8"?>
<styleSheet xmlns="http://schemas.openxmlformats.org/spreadsheetml/2006/main">
  <numFmts count="4">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
    <font>
      <sz val="10"/>
      <name val="Arial"/>
      <family val="2"/>
    </font>
    <font>
      <sz val="11"/>
      <color theme="1"/>
      <name val="Calibri"/>
      <family val="2"/>
      <charset val="238"/>
      <scheme val="minor"/>
    </font>
    <font>
      <b/>
      <sz val="10"/>
      <name val="Arial"/>
      <family val="2"/>
    </font>
    <font>
      <sz val="10"/>
      <name val="Arial"/>
      <family val="2"/>
    </font>
    <font>
      <b/>
      <sz val="10"/>
      <name val="Arial"/>
      <family val="2"/>
      <charset val="238"/>
    </font>
  </fonts>
  <fills count="3">
    <fill>
      <patternFill patternType="none"/>
    </fill>
    <fill>
      <patternFill patternType="gray125"/>
    </fill>
    <fill>
      <patternFill patternType="solid">
        <fgColor rgb="FFDDDDDD"/>
        <bgColor indexed="64"/>
      </patternFill>
    </fill>
  </fills>
  <borders count="1">
    <border>
      <left/>
      <right/>
      <top/>
      <bottom/>
      <diagonal/>
    </border>
  </borders>
  <cellStyleXfs count="8">
    <xf numFmtId="0" fontId="0" fillId="0" borderId="0">
      <alignment vertical="center"/>
    </xf>
    <xf numFmtId="9" fontId="3" fillId="0" borderId="0" applyFont="0" applyFill="0" applyBorder="0" applyAlignment="0" applyProtection="0">
      <alignment vertical="center"/>
    </xf>
    <xf numFmtId="44" fontId="3" fillId="0" borderId="0" applyFont="0" applyFill="0" applyBorder="0" applyAlignment="0" applyProtection="0">
      <alignment vertical="center"/>
    </xf>
    <xf numFmtId="42" fontId="3" fillId="0" borderId="0" applyFont="0" applyFill="0" applyBorder="0" applyAlignment="0" applyProtection="0">
      <alignment vertical="center"/>
    </xf>
    <xf numFmtId="43"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alignment vertical="center"/>
    </xf>
    <xf numFmtId="0" fontId="1" fillId="0" borderId="0"/>
  </cellStyleXfs>
  <cellXfs count="8">
    <xf numFmtId="0" fontId="0" fillId="0" borderId="0" xfId="0">
      <alignment vertical="center"/>
    </xf>
    <xf numFmtId="0" fontId="0" fillId="0" borderId="0" xfId="0" applyAlignment="1">
      <alignment vertical="center"/>
    </xf>
    <xf numFmtId="2" fontId="0" fillId="0" borderId="0" xfId="0" applyNumberFormat="1" applyAlignment="1">
      <alignment vertical="center"/>
    </xf>
    <xf numFmtId="0" fontId="4" fillId="0" borderId="0" xfId="0" applyFont="1" applyAlignment="1">
      <alignment vertical="center"/>
    </xf>
    <xf numFmtId="0" fontId="2" fillId="2" borderId="0" xfId="6" applyNumberFormat="1" applyFont="1" applyFill="1" applyAlignment="1">
      <alignment horizontal="left"/>
    </xf>
    <xf numFmtId="0" fontId="2" fillId="0" borderId="0" xfId="6" applyNumberFormat="1" applyFont="1" applyFill="1" applyAlignment="1">
      <alignment horizontal="center"/>
    </xf>
    <xf numFmtId="0" fontId="0" fillId="0" borderId="0" xfId="0" applyFill="1" applyAlignment="1">
      <alignment vertical="center"/>
    </xf>
    <xf numFmtId="0" fontId="0" fillId="0" borderId="0" xfId="6" applyNumberFormat="1" applyFont="1" applyFill="1" applyAlignment="1"/>
  </cellXfs>
  <cellStyles count="8">
    <cellStyle name="Comma" xfId="4"/>
    <cellStyle name="Comma[0]" xfId="5"/>
    <cellStyle name="Currency" xfId="2"/>
    <cellStyle name="Currency[0]" xfId="3"/>
    <cellStyle name="Normal" xfId="6"/>
    <cellStyle name="normální" xfId="0" builtinId="0"/>
    <cellStyle name="normální 2" xfId="7"/>
    <cellStyle name="Percent" xfId="1"/>
  </cellStyles>
  <dxfs count="0"/>
  <tableStyles count="0" defaultTableStyle="TableStyleMedium9" defaultPivotStyle="PivotStyleLight16"/>
  <colors>
    <indexedColors>
      <rgbColor rgb="00000000"/>
      <rgbColor rgb="00FFFFFF"/>
      <rgbColor rgb="00FF0000"/>
      <rgbColor rgb="00008000"/>
      <rgbColor rgb="000000FF"/>
      <rgbColor rgb="00FFFF00"/>
      <rgbColor rgb="00FF00FF"/>
      <rgbColor rgb="0000FFFF"/>
      <rgbColor rgb="00DDDDDD"/>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63"/>
  <sheetViews>
    <sheetView tabSelected="1" zoomScale="70" zoomScaleNormal="70" workbookViewId="0">
      <pane ySplit="1" topLeftCell="A11" activePane="bottomLeft" state="frozenSplit"/>
      <selection pane="bottomLeft" sqref="A1:XFD1048576"/>
    </sheetView>
  </sheetViews>
  <sheetFormatPr defaultColWidth="17.140625" defaultRowHeight="12.75" customHeight="1"/>
  <cols>
    <col min="1" max="1" width="82.28515625" style="1" customWidth="1"/>
    <col min="2" max="2" width="17.140625" style="1" customWidth="1"/>
    <col min="3" max="3" width="12.42578125" style="1" customWidth="1"/>
    <col min="4" max="4" width="10.140625" style="1" customWidth="1"/>
    <col min="5" max="5" width="40.28515625" style="1" customWidth="1"/>
    <col min="6" max="7" width="17.140625" style="1" customWidth="1"/>
    <col min="8" max="8" width="5.7109375" style="1" customWidth="1"/>
    <col min="9" max="9" width="17.140625" style="1" customWidth="1"/>
    <col min="10" max="10" width="5.7109375" style="1" customWidth="1"/>
    <col min="11" max="11" width="17.140625" style="1" customWidth="1"/>
    <col min="12" max="12" width="5.7109375" style="1" customWidth="1"/>
    <col min="13" max="13" width="17.140625" style="1" customWidth="1"/>
    <col min="14" max="14" width="5.7109375" style="1" customWidth="1"/>
    <col min="15" max="15" width="17.140625" style="1" customWidth="1"/>
    <col min="16" max="16" width="5.7109375" style="1" customWidth="1"/>
    <col min="17" max="17" width="17.140625" style="1" customWidth="1"/>
    <col min="18" max="18" width="5.7109375" style="1" customWidth="1"/>
    <col min="19" max="19" width="17.140625" style="1" customWidth="1"/>
    <col min="20" max="20" width="5.7109375" style="1" customWidth="1"/>
    <col min="21" max="26" width="17.140625" style="1" customWidth="1"/>
    <col min="27" max="16384" width="17.140625" style="1"/>
  </cols>
  <sheetData>
    <row r="1" spans="1:23">
      <c r="A1" s="5" t="s">
        <v>96</v>
      </c>
      <c r="B1" s="5" t="s">
        <v>9</v>
      </c>
      <c r="C1" s="5" t="s">
        <v>105</v>
      </c>
      <c r="D1" s="5" t="s">
        <v>164</v>
      </c>
      <c r="E1" s="5" t="s">
        <v>85</v>
      </c>
      <c r="F1" s="5" t="s">
        <v>108</v>
      </c>
      <c r="G1" s="5" t="s">
        <v>13</v>
      </c>
      <c r="H1" s="5" t="s">
        <v>109</v>
      </c>
      <c r="I1" s="5" t="s">
        <v>55</v>
      </c>
      <c r="J1" s="5" t="s">
        <v>110</v>
      </c>
      <c r="K1" s="5" t="s">
        <v>5</v>
      </c>
      <c r="L1" s="5" t="s">
        <v>110</v>
      </c>
      <c r="M1" s="5" t="s">
        <v>44</v>
      </c>
      <c r="N1" s="5" t="s">
        <v>110</v>
      </c>
      <c r="O1" s="5" t="s">
        <v>21</v>
      </c>
      <c r="P1" s="5" t="s">
        <v>110</v>
      </c>
      <c r="Q1" s="5" t="s">
        <v>63</v>
      </c>
      <c r="R1" s="5" t="s">
        <v>110</v>
      </c>
      <c r="S1" s="5" t="s">
        <v>27</v>
      </c>
      <c r="T1" s="5" t="s">
        <v>110</v>
      </c>
      <c r="U1" s="5" t="s">
        <v>15</v>
      </c>
      <c r="V1" s="5" t="s">
        <v>16</v>
      </c>
      <c r="W1" s="6"/>
    </row>
    <row r="2" spans="1:23">
      <c r="A2" s="7" t="s">
        <v>82</v>
      </c>
      <c r="B2" s="7" t="s">
        <v>76</v>
      </c>
      <c r="C2" s="7" t="s">
        <v>106</v>
      </c>
      <c r="D2" s="7"/>
      <c r="E2" s="7" t="s">
        <v>98</v>
      </c>
      <c r="F2" s="7" t="s">
        <v>81</v>
      </c>
      <c r="G2" s="7" t="s">
        <v>42</v>
      </c>
      <c r="H2" s="7" t="s">
        <v>32</v>
      </c>
      <c r="I2" s="7" t="s">
        <v>88</v>
      </c>
      <c r="J2" s="7">
        <v>1</v>
      </c>
      <c r="K2" s="7" t="s">
        <v>88</v>
      </c>
      <c r="L2" s="7">
        <v>1</v>
      </c>
      <c r="M2" s="7" t="s">
        <v>88</v>
      </c>
      <c r="N2" s="7">
        <v>1</v>
      </c>
      <c r="O2" s="7" t="s">
        <v>0</v>
      </c>
      <c r="P2" s="7">
        <v>2</v>
      </c>
      <c r="Q2" s="7" t="s">
        <v>68</v>
      </c>
      <c r="R2" s="7">
        <v>1</v>
      </c>
      <c r="S2" s="7" t="s">
        <v>68</v>
      </c>
      <c r="T2" s="7">
        <v>1</v>
      </c>
      <c r="U2" s="7" t="s">
        <v>37</v>
      </c>
      <c r="V2" s="7"/>
      <c r="W2" s="6"/>
    </row>
    <row r="3" spans="1:23">
      <c r="A3" s="7" t="s">
        <v>81</v>
      </c>
      <c r="B3" s="7" t="s">
        <v>42</v>
      </c>
      <c r="C3" s="7" t="s">
        <v>107</v>
      </c>
      <c r="D3" s="7"/>
      <c r="E3" s="7" t="s">
        <v>26</v>
      </c>
      <c r="F3" s="7" t="s">
        <v>81</v>
      </c>
      <c r="G3" s="7" t="s">
        <v>61</v>
      </c>
      <c r="H3" s="7" t="s">
        <v>81</v>
      </c>
      <c r="I3" s="7" t="s">
        <v>77</v>
      </c>
      <c r="J3" s="7">
        <v>2</v>
      </c>
      <c r="K3" s="7" t="s">
        <v>95</v>
      </c>
      <c r="L3" s="7">
        <v>3</v>
      </c>
      <c r="M3" s="7" t="s">
        <v>77</v>
      </c>
      <c r="N3" s="7">
        <v>2</v>
      </c>
      <c r="O3" s="7" t="s">
        <v>0</v>
      </c>
      <c r="P3" s="7">
        <v>2</v>
      </c>
      <c r="Q3" s="7" t="s">
        <v>99</v>
      </c>
      <c r="R3" s="7">
        <v>3</v>
      </c>
      <c r="S3" s="7" t="s">
        <v>0</v>
      </c>
      <c r="T3" s="7">
        <v>2</v>
      </c>
      <c r="U3" s="7" t="s">
        <v>42</v>
      </c>
      <c r="V3" s="7"/>
      <c r="W3" s="6"/>
    </row>
    <row r="4" spans="1:23">
      <c r="A4" s="7" t="s">
        <v>67</v>
      </c>
      <c r="B4" s="7" t="s">
        <v>81</v>
      </c>
      <c r="C4" s="7" t="s">
        <v>106</v>
      </c>
      <c r="D4" s="7"/>
      <c r="E4" s="7" t="s">
        <v>81</v>
      </c>
      <c r="F4" s="7" t="s">
        <v>81</v>
      </c>
      <c r="G4" s="7" t="s">
        <v>20</v>
      </c>
      <c r="H4" s="7" t="s">
        <v>32</v>
      </c>
      <c r="I4" s="7" t="s">
        <v>77</v>
      </c>
      <c r="J4" s="7">
        <v>2</v>
      </c>
      <c r="K4" s="7" t="s">
        <v>77</v>
      </c>
      <c r="L4" s="7">
        <v>2</v>
      </c>
      <c r="M4" s="7" t="s">
        <v>95</v>
      </c>
      <c r="N4" s="7">
        <v>3</v>
      </c>
      <c r="O4" s="7" t="s">
        <v>68</v>
      </c>
      <c r="P4" s="7">
        <v>1</v>
      </c>
      <c r="Q4" s="7" t="s">
        <v>68</v>
      </c>
      <c r="R4" s="7">
        <v>1</v>
      </c>
      <c r="S4" s="7" t="s">
        <v>0</v>
      </c>
      <c r="T4" s="7">
        <v>2</v>
      </c>
      <c r="U4" s="7" t="s">
        <v>38</v>
      </c>
      <c r="V4" s="7"/>
      <c r="W4" s="6"/>
    </row>
    <row r="5" spans="1:23">
      <c r="A5" s="7" t="s">
        <v>79</v>
      </c>
      <c r="B5" s="7" t="s">
        <v>1</v>
      </c>
      <c r="C5" s="7" t="s">
        <v>107</v>
      </c>
      <c r="D5" s="7"/>
      <c r="E5" s="7" t="s">
        <v>78</v>
      </c>
      <c r="F5" s="7" t="s">
        <v>32</v>
      </c>
      <c r="G5" s="7" t="s">
        <v>70</v>
      </c>
      <c r="H5" s="7" t="s">
        <v>32</v>
      </c>
      <c r="I5" s="7" t="s">
        <v>95</v>
      </c>
      <c r="J5" s="7">
        <v>3</v>
      </c>
      <c r="K5" s="7" t="s">
        <v>77</v>
      </c>
      <c r="L5" s="7">
        <v>2</v>
      </c>
      <c r="M5" s="7" t="s">
        <v>88</v>
      </c>
      <c r="N5" s="7">
        <v>1</v>
      </c>
      <c r="O5" s="7" t="s">
        <v>99</v>
      </c>
      <c r="P5" s="7">
        <v>3</v>
      </c>
      <c r="Q5" s="7" t="s">
        <v>99</v>
      </c>
      <c r="R5" s="7">
        <v>3</v>
      </c>
      <c r="S5" s="7" t="s">
        <v>99</v>
      </c>
      <c r="T5" s="7">
        <v>3</v>
      </c>
      <c r="U5" s="7" t="s">
        <v>22</v>
      </c>
      <c r="V5" s="7" t="s">
        <v>31</v>
      </c>
      <c r="W5" s="6"/>
    </row>
    <row r="6" spans="1:23">
      <c r="A6" s="7" t="s">
        <v>12</v>
      </c>
      <c r="B6" s="7" t="s">
        <v>103</v>
      </c>
      <c r="C6" s="7" t="s">
        <v>107</v>
      </c>
      <c r="D6" s="7"/>
      <c r="E6" s="7" t="s">
        <v>66</v>
      </c>
      <c r="F6" s="7" t="s">
        <v>81</v>
      </c>
      <c r="G6" s="7" t="s">
        <v>32</v>
      </c>
      <c r="H6" s="7" t="s">
        <v>32</v>
      </c>
      <c r="I6" s="7" t="s">
        <v>95</v>
      </c>
      <c r="J6" s="7">
        <v>3</v>
      </c>
      <c r="K6" s="7" t="s">
        <v>77</v>
      </c>
      <c r="L6" s="7">
        <v>2</v>
      </c>
      <c r="M6" s="7" t="s">
        <v>88</v>
      </c>
      <c r="N6" s="7">
        <v>1</v>
      </c>
      <c r="O6" s="7" t="s">
        <v>0</v>
      </c>
      <c r="P6" s="7">
        <v>2</v>
      </c>
      <c r="Q6" s="7" t="s">
        <v>0</v>
      </c>
      <c r="R6" s="7">
        <v>2</v>
      </c>
      <c r="S6" s="7" t="s">
        <v>68</v>
      </c>
      <c r="T6" s="7">
        <v>1</v>
      </c>
      <c r="U6" s="7" t="s">
        <v>50</v>
      </c>
      <c r="V6" s="7"/>
      <c r="W6" s="6"/>
    </row>
    <row r="7" spans="1:23">
      <c r="A7" s="7" t="s">
        <v>29</v>
      </c>
      <c r="B7" s="7" t="s">
        <v>42</v>
      </c>
      <c r="C7" s="7" t="s">
        <v>107</v>
      </c>
      <c r="D7" s="7"/>
      <c r="E7" s="7" t="s">
        <v>18</v>
      </c>
      <c r="F7" s="7" t="s">
        <v>81</v>
      </c>
      <c r="G7" s="7" t="s">
        <v>62</v>
      </c>
      <c r="H7" s="7" t="s">
        <v>32</v>
      </c>
      <c r="I7" s="7" t="s">
        <v>88</v>
      </c>
      <c r="J7" s="7">
        <v>1</v>
      </c>
      <c r="K7" s="7" t="s">
        <v>95</v>
      </c>
      <c r="L7" s="7">
        <v>3</v>
      </c>
      <c r="M7" s="7" t="s">
        <v>77</v>
      </c>
      <c r="N7" s="7">
        <v>2</v>
      </c>
      <c r="O7" s="7" t="s">
        <v>0</v>
      </c>
      <c r="P7" s="7">
        <v>2</v>
      </c>
      <c r="Q7" s="7" t="s">
        <v>99</v>
      </c>
      <c r="R7" s="7">
        <v>3</v>
      </c>
      <c r="S7" s="7" t="s">
        <v>68</v>
      </c>
      <c r="T7" s="7">
        <v>1</v>
      </c>
      <c r="U7" s="7" t="s">
        <v>86</v>
      </c>
      <c r="V7" s="7"/>
      <c r="W7" s="6"/>
    </row>
    <row r="8" spans="1:23">
      <c r="A8" s="7" t="s">
        <v>64</v>
      </c>
      <c r="B8" s="7" t="s">
        <v>57</v>
      </c>
      <c r="C8" s="7" t="s">
        <v>107</v>
      </c>
      <c r="D8" s="7"/>
      <c r="E8" s="7"/>
      <c r="F8" s="7" t="s">
        <v>81</v>
      </c>
      <c r="G8" s="7" t="s">
        <v>11</v>
      </c>
      <c r="H8" s="7" t="s">
        <v>32</v>
      </c>
      <c r="I8" s="7" t="s">
        <v>88</v>
      </c>
      <c r="J8" s="7">
        <v>1</v>
      </c>
      <c r="K8" s="7" t="s">
        <v>95</v>
      </c>
      <c r="L8" s="7">
        <v>3</v>
      </c>
      <c r="M8" s="7" t="s">
        <v>77</v>
      </c>
      <c r="N8" s="7">
        <v>2</v>
      </c>
      <c r="O8" s="7" t="s">
        <v>68</v>
      </c>
      <c r="P8" s="7">
        <v>1</v>
      </c>
      <c r="Q8" s="7" t="s">
        <v>68</v>
      </c>
      <c r="R8" s="7">
        <v>1</v>
      </c>
      <c r="S8" s="7" t="s">
        <v>68</v>
      </c>
      <c r="T8" s="7">
        <v>1</v>
      </c>
      <c r="U8" s="7" t="s">
        <v>19</v>
      </c>
      <c r="V8" s="7"/>
      <c r="W8" s="6"/>
    </row>
    <row r="9" spans="1:23">
      <c r="A9" s="7" t="s">
        <v>46</v>
      </c>
      <c r="B9" s="7" t="s">
        <v>42</v>
      </c>
      <c r="C9" s="7" t="s">
        <v>107</v>
      </c>
      <c r="D9" s="7"/>
      <c r="E9" s="7" t="s">
        <v>60</v>
      </c>
      <c r="F9" s="7" t="s">
        <v>32</v>
      </c>
      <c r="G9" s="7" t="s">
        <v>42</v>
      </c>
      <c r="H9" s="7" t="s">
        <v>32</v>
      </c>
      <c r="I9" s="7" t="s">
        <v>88</v>
      </c>
      <c r="J9" s="7">
        <v>1</v>
      </c>
      <c r="K9" s="7" t="s">
        <v>95</v>
      </c>
      <c r="L9" s="7">
        <v>3</v>
      </c>
      <c r="M9" s="7" t="s">
        <v>77</v>
      </c>
      <c r="N9" s="7">
        <v>2</v>
      </c>
      <c r="O9" s="7" t="s">
        <v>0</v>
      </c>
      <c r="P9" s="7">
        <v>2</v>
      </c>
      <c r="Q9" s="7" t="s">
        <v>99</v>
      </c>
      <c r="R9" s="7">
        <v>3</v>
      </c>
      <c r="S9" s="7" t="s">
        <v>99</v>
      </c>
      <c r="T9" s="7">
        <v>3</v>
      </c>
      <c r="U9" s="7" t="s">
        <v>42</v>
      </c>
      <c r="V9" s="7"/>
      <c r="W9" s="6"/>
    </row>
    <row r="10" spans="1:23">
      <c r="A10" s="7" t="s">
        <v>35</v>
      </c>
      <c r="B10" s="7" t="s">
        <v>24</v>
      </c>
      <c r="C10" s="7" t="s">
        <v>106</v>
      </c>
      <c r="D10" s="7"/>
      <c r="E10" s="7" t="s">
        <v>54</v>
      </c>
      <c r="F10" s="7" t="s">
        <v>81</v>
      </c>
      <c r="G10" s="7" t="s">
        <v>92</v>
      </c>
      <c r="H10" s="7" t="s">
        <v>32</v>
      </c>
      <c r="I10" s="7" t="s">
        <v>77</v>
      </c>
      <c r="J10" s="7">
        <v>2</v>
      </c>
      <c r="K10" s="7" t="s">
        <v>95</v>
      </c>
      <c r="L10" s="7">
        <v>3</v>
      </c>
      <c r="M10" s="7" t="s">
        <v>77</v>
      </c>
      <c r="N10" s="7">
        <v>2</v>
      </c>
      <c r="O10" s="7" t="s">
        <v>68</v>
      </c>
      <c r="P10" s="7">
        <v>1</v>
      </c>
      <c r="Q10" s="7" t="s">
        <v>68</v>
      </c>
      <c r="R10" s="7">
        <v>1</v>
      </c>
      <c r="S10" s="7" t="s">
        <v>99</v>
      </c>
      <c r="T10" s="7">
        <v>3</v>
      </c>
      <c r="U10" s="7" t="s">
        <v>51</v>
      </c>
      <c r="V10" s="7"/>
      <c r="W10" s="6"/>
    </row>
    <row r="11" spans="1:23">
      <c r="A11" s="7" t="s">
        <v>84</v>
      </c>
      <c r="B11" s="7" t="s">
        <v>90</v>
      </c>
      <c r="C11" s="7" t="s">
        <v>106</v>
      </c>
      <c r="D11" s="7"/>
      <c r="E11" s="7" t="s">
        <v>34</v>
      </c>
      <c r="F11" s="7" t="s">
        <v>81</v>
      </c>
      <c r="G11" s="7" t="s">
        <v>58</v>
      </c>
      <c r="H11" s="7" t="s">
        <v>81</v>
      </c>
      <c r="I11" s="7" t="s">
        <v>77</v>
      </c>
      <c r="J11" s="7">
        <v>2</v>
      </c>
      <c r="K11" s="7" t="s">
        <v>95</v>
      </c>
      <c r="L11" s="7">
        <v>3</v>
      </c>
      <c r="M11" s="7" t="s">
        <v>88</v>
      </c>
      <c r="N11" s="7">
        <v>1</v>
      </c>
      <c r="O11" s="7" t="s">
        <v>0</v>
      </c>
      <c r="P11" s="7">
        <v>2</v>
      </c>
      <c r="Q11" s="7" t="s">
        <v>99</v>
      </c>
      <c r="R11" s="7">
        <v>3</v>
      </c>
      <c r="S11" s="7" t="s">
        <v>68</v>
      </c>
      <c r="T11" s="7">
        <v>1</v>
      </c>
      <c r="U11" s="7" t="s">
        <v>89</v>
      </c>
      <c r="V11" s="7" t="s">
        <v>80</v>
      </c>
      <c r="W11" s="6"/>
    </row>
    <row r="12" spans="1:23">
      <c r="A12" s="7" t="s">
        <v>47</v>
      </c>
      <c r="B12" s="7" t="s">
        <v>2</v>
      </c>
      <c r="C12" s="7" t="s">
        <v>106</v>
      </c>
      <c r="D12" s="7"/>
      <c r="E12" s="7" t="s">
        <v>204</v>
      </c>
      <c r="F12" s="7" t="s">
        <v>81</v>
      </c>
      <c r="G12" s="7" t="s">
        <v>73</v>
      </c>
      <c r="H12" s="7" t="s">
        <v>32</v>
      </c>
      <c r="I12" s="7" t="s">
        <v>77</v>
      </c>
      <c r="J12" s="7">
        <v>2</v>
      </c>
      <c r="K12" s="7" t="s">
        <v>77</v>
      </c>
      <c r="L12" s="7">
        <v>2</v>
      </c>
      <c r="M12" s="7" t="s">
        <v>88</v>
      </c>
      <c r="N12" s="7">
        <v>1</v>
      </c>
      <c r="O12" s="7" t="s">
        <v>68</v>
      </c>
      <c r="P12" s="7">
        <v>1</v>
      </c>
      <c r="Q12" s="7" t="s">
        <v>0</v>
      </c>
      <c r="R12" s="7">
        <v>2</v>
      </c>
      <c r="S12" s="7" t="s">
        <v>0</v>
      </c>
      <c r="T12" s="7">
        <v>2</v>
      </c>
      <c r="U12" s="7" t="s">
        <v>65</v>
      </c>
      <c r="V12" s="7" t="s">
        <v>41</v>
      </c>
      <c r="W12" s="6"/>
    </row>
    <row r="13" spans="1:23">
      <c r="A13" s="7" t="s">
        <v>17</v>
      </c>
      <c r="B13" s="7" t="s">
        <v>56</v>
      </c>
      <c r="C13" s="7" t="s">
        <v>106</v>
      </c>
      <c r="D13" s="7"/>
      <c r="E13" s="7" t="s">
        <v>40</v>
      </c>
      <c r="F13" s="7" t="s">
        <v>81</v>
      </c>
      <c r="G13" s="7" t="s">
        <v>59</v>
      </c>
      <c r="H13" s="7" t="s">
        <v>81</v>
      </c>
      <c r="I13" s="7" t="s">
        <v>77</v>
      </c>
      <c r="J13" s="7">
        <v>2</v>
      </c>
      <c r="K13" s="7" t="s">
        <v>95</v>
      </c>
      <c r="L13" s="7">
        <v>3</v>
      </c>
      <c r="M13" s="7" t="s">
        <v>77</v>
      </c>
      <c r="N13" s="7">
        <v>2</v>
      </c>
      <c r="O13" s="7" t="s">
        <v>99</v>
      </c>
      <c r="P13" s="7">
        <v>3</v>
      </c>
      <c r="Q13" s="7" t="s">
        <v>99</v>
      </c>
      <c r="R13" s="7">
        <v>3</v>
      </c>
      <c r="S13" s="7" t="s">
        <v>0</v>
      </c>
      <c r="T13" s="7">
        <v>2</v>
      </c>
      <c r="U13" s="7" t="s">
        <v>97</v>
      </c>
      <c r="V13" s="7" t="s">
        <v>69</v>
      </c>
      <c r="W13" s="6"/>
    </row>
    <row r="14" spans="1:23">
      <c r="A14" s="7" t="s">
        <v>43</v>
      </c>
      <c r="B14" s="7" t="s">
        <v>101</v>
      </c>
      <c r="C14" s="7" t="s">
        <v>107</v>
      </c>
      <c r="D14" s="7" t="s">
        <v>81</v>
      </c>
      <c r="E14" s="7" t="s">
        <v>71</v>
      </c>
      <c r="F14" s="7" t="s">
        <v>81</v>
      </c>
      <c r="G14" s="7" t="s">
        <v>62</v>
      </c>
      <c r="H14" s="7" t="s">
        <v>32</v>
      </c>
      <c r="I14" s="7" t="s">
        <v>77</v>
      </c>
      <c r="J14" s="7">
        <v>2</v>
      </c>
      <c r="K14" s="7" t="s">
        <v>95</v>
      </c>
      <c r="L14" s="7">
        <v>3</v>
      </c>
      <c r="M14" s="7" t="s">
        <v>77</v>
      </c>
      <c r="N14" s="7">
        <v>2</v>
      </c>
      <c r="O14" s="7" t="s">
        <v>68</v>
      </c>
      <c r="P14" s="7">
        <v>1</v>
      </c>
      <c r="Q14" s="7" t="s">
        <v>99</v>
      </c>
      <c r="R14" s="7">
        <v>3</v>
      </c>
      <c r="S14" s="7" t="s">
        <v>0</v>
      </c>
      <c r="T14" s="7">
        <v>2</v>
      </c>
      <c r="U14" s="7" t="s">
        <v>8</v>
      </c>
      <c r="V14" s="7"/>
      <c r="W14" s="6"/>
    </row>
    <row r="15" spans="1:23">
      <c r="A15" s="7" t="s">
        <v>102</v>
      </c>
      <c r="B15" s="7" t="s">
        <v>42</v>
      </c>
      <c r="C15" s="7" t="s">
        <v>107</v>
      </c>
      <c r="D15" s="7"/>
      <c r="E15" s="7" t="s">
        <v>4</v>
      </c>
      <c r="F15" s="7" t="s">
        <v>32</v>
      </c>
      <c r="G15" s="7" t="s">
        <v>42</v>
      </c>
      <c r="H15" s="7" t="s">
        <v>32</v>
      </c>
      <c r="I15" s="7" t="s">
        <v>77</v>
      </c>
      <c r="J15" s="7">
        <v>2</v>
      </c>
      <c r="K15" s="7" t="s">
        <v>95</v>
      </c>
      <c r="L15" s="7">
        <v>3</v>
      </c>
      <c r="M15" s="7" t="s">
        <v>88</v>
      </c>
      <c r="N15" s="7">
        <v>1</v>
      </c>
      <c r="O15" s="7" t="s">
        <v>0</v>
      </c>
      <c r="P15" s="7">
        <v>2</v>
      </c>
      <c r="Q15" s="7" t="s">
        <v>99</v>
      </c>
      <c r="R15" s="7">
        <v>3</v>
      </c>
      <c r="S15" s="7" t="s">
        <v>0</v>
      </c>
      <c r="T15" s="7">
        <v>2</v>
      </c>
      <c r="U15" s="7" t="s">
        <v>7</v>
      </c>
      <c r="V15" s="7"/>
      <c r="W15" s="6"/>
    </row>
    <row r="16" spans="1:23">
      <c r="A16" s="7" t="s">
        <v>87</v>
      </c>
      <c r="B16" s="7" t="s">
        <v>10</v>
      </c>
      <c r="C16" s="7" t="s">
        <v>106</v>
      </c>
      <c r="D16" s="7"/>
      <c r="E16" s="7" t="s">
        <v>81</v>
      </c>
      <c r="F16" s="7" t="s">
        <v>81</v>
      </c>
      <c r="G16" s="7" t="s">
        <v>100</v>
      </c>
      <c r="H16" s="7" t="s">
        <v>81</v>
      </c>
      <c r="I16" s="7" t="s">
        <v>77</v>
      </c>
      <c r="J16" s="7">
        <v>2</v>
      </c>
      <c r="K16" s="7" t="s">
        <v>95</v>
      </c>
      <c r="L16" s="7">
        <v>3</v>
      </c>
      <c r="M16" s="7" t="s">
        <v>88</v>
      </c>
      <c r="N16" s="7">
        <v>1</v>
      </c>
      <c r="O16" s="7" t="s">
        <v>68</v>
      </c>
      <c r="P16" s="7">
        <v>1</v>
      </c>
      <c r="Q16" s="7" t="s">
        <v>0</v>
      </c>
      <c r="R16" s="7">
        <v>2</v>
      </c>
      <c r="S16" s="7" t="s">
        <v>0</v>
      </c>
      <c r="T16" s="7">
        <v>2</v>
      </c>
      <c r="U16" s="7" t="s">
        <v>23</v>
      </c>
      <c r="V16" s="7"/>
      <c r="W16" s="6"/>
    </row>
    <row r="17" spans="1:23">
      <c r="A17" s="7" t="s">
        <v>30</v>
      </c>
      <c r="B17" s="7" t="s">
        <v>3</v>
      </c>
      <c r="C17" s="7" t="s">
        <v>107</v>
      </c>
      <c r="D17" s="7" t="s">
        <v>81</v>
      </c>
      <c r="E17" s="7" t="s">
        <v>81</v>
      </c>
      <c r="F17" s="7" t="s">
        <v>81</v>
      </c>
      <c r="G17" s="7" t="s">
        <v>104</v>
      </c>
      <c r="H17" s="7" t="s">
        <v>32</v>
      </c>
      <c r="I17" s="7" t="s">
        <v>95</v>
      </c>
      <c r="J17" s="7">
        <v>3</v>
      </c>
      <c r="K17" s="7" t="s">
        <v>95</v>
      </c>
      <c r="L17" s="7">
        <v>3</v>
      </c>
      <c r="M17" s="7" t="s">
        <v>77</v>
      </c>
      <c r="N17" s="7">
        <v>2</v>
      </c>
      <c r="O17" s="7" t="s">
        <v>0</v>
      </c>
      <c r="P17" s="7">
        <v>2</v>
      </c>
      <c r="Q17" s="7" t="s">
        <v>68</v>
      </c>
      <c r="R17" s="7">
        <v>1</v>
      </c>
      <c r="S17" s="7" t="s">
        <v>68</v>
      </c>
      <c r="T17" s="7">
        <v>1</v>
      </c>
      <c r="U17" s="7" t="s">
        <v>52</v>
      </c>
      <c r="V17" s="7" t="s">
        <v>14</v>
      </c>
      <c r="W17" s="6"/>
    </row>
    <row r="18" spans="1:23">
      <c r="A18" s="7" t="s">
        <v>94</v>
      </c>
      <c r="B18" s="7" t="s">
        <v>32</v>
      </c>
      <c r="C18" s="7" t="s">
        <v>107</v>
      </c>
      <c r="D18" s="7"/>
      <c r="E18" s="7" t="s">
        <v>32</v>
      </c>
      <c r="F18" s="7" t="s">
        <v>32</v>
      </c>
      <c r="G18" s="7" t="s">
        <v>73</v>
      </c>
      <c r="H18" s="7" t="s">
        <v>32</v>
      </c>
      <c r="I18" s="7" t="s">
        <v>77</v>
      </c>
      <c r="J18" s="7">
        <v>2</v>
      </c>
      <c r="K18" s="7" t="s">
        <v>95</v>
      </c>
      <c r="L18" s="7">
        <v>3</v>
      </c>
      <c r="M18" s="7" t="s">
        <v>88</v>
      </c>
      <c r="N18" s="7">
        <v>1</v>
      </c>
      <c r="O18" s="7" t="s">
        <v>0</v>
      </c>
      <c r="P18" s="7">
        <v>2</v>
      </c>
      <c r="Q18" s="7" t="s">
        <v>0</v>
      </c>
      <c r="R18" s="7">
        <v>2</v>
      </c>
      <c r="S18" s="7" t="s">
        <v>0</v>
      </c>
      <c r="T18" s="7">
        <v>2</v>
      </c>
      <c r="U18" s="7" t="s">
        <v>48</v>
      </c>
      <c r="V18" s="7"/>
      <c r="W18" s="6"/>
    </row>
    <row r="19" spans="1:23">
      <c r="A19" s="7" t="s">
        <v>93</v>
      </c>
      <c r="B19" s="7" t="s">
        <v>36</v>
      </c>
      <c r="C19" s="7" t="s">
        <v>107</v>
      </c>
      <c r="D19" s="7"/>
      <c r="E19" s="7" t="s">
        <v>28</v>
      </c>
      <c r="F19" s="7" t="s">
        <v>32</v>
      </c>
      <c r="G19" s="7" t="s">
        <v>72</v>
      </c>
      <c r="H19" s="7" t="s">
        <v>32</v>
      </c>
      <c r="I19" s="7" t="s">
        <v>77</v>
      </c>
      <c r="J19" s="7">
        <v>2</v>
      </c>
      <c r="K19" s="7" t="s">
        <v>95</v>
      </c>
      <c r="L19" s="7">
        <v>3</v>
      </c>
      <c r="M19" s="7" t="s">
        <v>77</v>
      </c>
      <c r="N19" s="7">
        <v>2</v>
      </c>
      <c r="O19" s="7" t="s">
        <v>0</v>
      </c>
      <c r="P19" s="7">
        <v>2</v>
      </c>
      <c r="Q19" s="7" t="s">
        <v>99</v>
      </c>
      <c r="R19" s="7">
        <v>3</v>
      </c>
      <c r="S19" s="7" t="s">
        <v>0</v>
      </c>
      <c r="T19" s="7">
        <v>2</v>
      </c>
      <c r="U19" s="7" t="s">
        <v>201</v>
      </c>
      <c r="V19" s="7"/>
      <c r="W19" s="6"/>
    </row>
    <row r="20" spans="1:23">
      <c r="A20" s="7" t="s">
        <v>6</v>
      </c>
      <c r="B20" s="7" t="s">
        <v>33</v>
      </c>
      <c r="C20" s="7" t="s">
        <v>107</v>
      </c>
      <c r="D20" s="7" t="s">
        <v>81</v>
      </c>
      <c r="E20" s="7" t="s">
        <v>203</v>
      </c>
      <c r="F20" s="7" t="s">
        <v>32</v>
      </c>
      <c r="G20" s="7" t="s">
        <v>32</v>
      </c>
      <c r="H20" s="7" t="s">
        <v>32</v>
      </c>
      <c r="I20" s="7" t="s">
        <v>88</v>
      </c>
      <c r="J20" s="7">
        <v>1</v>
      </c>
      <c r="K20" s="7" t="s">
        <v>95</v>
      </c>
      <c r="L20" s="7">
        <v>3</v>
      </c>
      <c r="M20" s="7" t="s">
        <v>77</v>
      </c>
      <c r="N20" s="7">
        <v>2</v>
      </c>
      <c r="O20" s="7" t="s">
        <v>99</v>
      </c>
      <c r="P20" s="7">
        <v>3</v>
      </c>
      <c r="Q20" s="7" t="s">
        <v>0</v>
      </c>
      <c r="R20" s="7">
        <v>2</v>
      </c>
      <c r="S20" s="7" t="s">
        <v>0</v>
      </c>
      <c r="T20" s="7">
        <v>2</v>
      </c>
      <c r="U20" s="7" t="s">
        <v>91</v>
      </c>
      <c r="V20" s="7" t="s">
        <v>39</v>
      </c>
      <c r="W20" s="6"/>
    </row>
    <row r="21" spans="1:23">
      <c r="A21" s="7" t="s">
        <v>83</v>
      </c>
      <c r="B21" s="7" t="s">
        <v>49</v>
      </c>
      <c r="C21" s="7" t="s">
        <v>106</v>
      </c>
      <c r="D21" s="7"/>
      <c r="E21" s="7" t="s">
        <v>45</v>
      </c>
      <c r="F21" s="7" t="s">
        <v>81</v>
      </c>
      <c r="G21" s="7" t="s">
        <v>75</v>
      </c>
      <c r="H21" s="7" t="s">
        <v>81</v>
      </c>
      <c r="I21" s="7" t="s">
        <v>88</v>
      </c>
      <c r="J21" s="7">
        <v>1</v>
      </c>
      <c r="K21" s="7" t="s">
        <v>88</v>
      </c>
      <c r="L21" s="7">
        <v>1</v>
      </c>
      <c r="M21" s="7" t="s">
        <v>77</v>
      </c>
      <c r="N21" s="7">
        <v>2</v>
      </c>
      <c r="O21" s="7" t="s">
        <v>0</v>
      </c>
      <c r="P21" s="7">
        <v>2</v>
      </c>
      <c r="Q21" s="7" t="s">
        <v>0</v>
      </c>
      <c r="R21" s="7">
        <v>2</v>
      </c>
      <c r="S21" s="7" t="s">
        <v>0</v>
      </c>
      <c r="T21" s="7">
        <v>2</v>
      </c>
      <c r="U21" s="7" t="s">
        <v>42</v>
      </c>
      <c r="V21" s="7"/>
      <c r="W21" s="6"/>
    </row>
    <row r="22" spans="1:23">
      <c r="A22" s="7" t="s">
        <v>25</v>
      </c>
      <c r="B22" s="7" t="s">
        <v>32</v>
      </c>
      <c r="C22" s="7" t="s">
        <v>107</v>
      </c>
      <c r="D22" s="7"/>
      <c r="E22" s="7" t="s">
        <v>74</v>
      </c>
      <c r="F22" s="7" t="s">
        <v>32</v>
      </c>
      <c r="G22" s="7" t="s">
        <v>32</v>
      </c>
      <c r="H22" s="7" t="s">
        <v>32</v>
      </c>
      <c r="I22" s="7" t="s">
        <v>77</v>
      </c>
      <c r="J22" s="7">
        <v>2</v>
      </c>
      <c r="K22" s="7" t="s">
        <v>95</v>
      </c>
      <c r="L22" s="7">
        <v>3</v>
      </c>
      <c r="M22" s="7" t="s">
        <v>88</v>
      </c>
      <c r="N22" s="7">
        <v>1</v>
      </c>
      <c r="O22" s="7" t="s">
        <v>99</v>
      </c>
      <c r="P22" s="7">
        <v>3</v>
      </c>
      <c r="Q22" s="7" t="s">
        <v>0</v>
      </c>
      <c r="R22" s="7">
        <v>2</v>
      </c>
      <c r="S22" s="7" t="s">
        <v>0</v>
      </c>
      <c r="T22" s="7">
        <v>2</v>
      </c>
      <c r="U22" s="7" t="s">
        <v>53</v>
      </c>
      <c r="V22" s="7"/>
      <c r="W22" s="6"/>
    </row>
    <row r="23" spans="1:23">
      <c r="A23" s="7" t="s">
        <v>111</v>
      </c>
      <c r="B23" s="7" t="s">
        <v>112</v>
      </c>
      <c r="C23" s="6" t="s">
        <v>106</v>
      </c>
      <c r="D23" s="6"/>
      <c r="E23" s="7" t="s">
        <v>113</v>
      </c>
      <c r="F23" s="6" t="s">
        <v>81</v>
      </c>
      <c r="G23" s="7" t="s">
        <v>62</v>
      </c>
      <c r="H23" s="6" t="s">
        <v>32</v>
      </c>
      <c r="I23" s="7" t="s">
        <v>88</v>
      </c>
      <c r="J23" s="6">
        <v>1</v>
      </c>
      <c r="K23" s="7" t="s">
        <v>77</v>
      </c>
      <c r="L23" s="6">
        <v>2</v>
      </c>
      <c r="M23" s="7" t="s">
        <v>95</v>
      </c>
      <c r="N23" s="6">
        <v>3</v>
      </c>
      <c r="O23" s="7" t="s">
        <v>99</v>
      </c>
      <c r="P23" s="6">
        <v>3</v>
      </c>
      <c r="Q23" s="7" t="s">
        <v>99</v>
      </c>
      <c r="R23" s="6">
        <v>3</v>
      </c>
      <c r="S23" s="7" t="s">
        <v>99</v>
      </c>
      <c r="T23" s="6">
        <v>3</v>
      </c>
      <c r="U23" s="7" t="s">
        <v>114</v>
      </c>
      <c r="V23" s="7"/>
      <c r="W23" s="6"/>
    </row>
    <row r="24" spans="1:23">
      <c r="A24" s="7" t="s">
        <v>115</v>
      </c>
      <c r="B24" s="7" t="s">
        <v>116</v>
      </c>
      <c r="C24" s="6" t="s">
        <v>106</v>
      </c>
      <c r="D24" s="6"/>
      <c r="E24" s="7" t="s">
        <v>117</v>
      </c>
      <c r="F24" s="6" t="s">
        <v>81</v>
      </c>
      <c r="G24" s="7" t="s">
        <v>118</v>
      </c>
      <c r="H24" s="6" t="s">
        <v>32</v>
      </c>
      <c r="I24" s="7" t="s">
        <v>77</v>
      </c>
      <c r="J24" s="6">
        <v>2</v>
      </c>
      <c r="K24" s="7" t="s">
        <v>95</v>
      </c>
      <c r="L24" s="6">
        <v>3</v>
      </c>
      <c r="M24" s="7" t="s">
        <v>88</v>
      </c>
      <c r="N24" s="6">
        <v>1</v>
      </c>
      <c r="O24" s="7" t="s">
        <v>99</v>
      </c>
      <c r="P24" s="6">
        <v>3</v>
      </c>
      <c r="Q24" s="7" t="s">
        <v>99</v>
      </c>
      <c r="R24" s="6">
        <v>3</v>
      </c>
      <c r="S24" s="7" t="s">
        <v>0</v>
      </c>
      <c r="T24" s="6">
        <v>2</v>
      </c>
      <c r="U24" s="7" t="s">
        <v>119</v>
      </c>
      <c r="V24" s="7"/>
      <c r="W24" s="6"/>
    </row>
    <row r="25" spans="1:23">
      <c r="A25" s="7" t="s">
        <v>120</v>
      </c>
      <c r="B25" s="7" t="s">
        <v>121</v>
      </c>
      <c r="C25" s="6" t="s">
        <v>106</v>
      </c>
      <c r="D25" s="6" t="s">
        <v>81</v>
      </c>
      <c r="E25" s="7"/>
      <c r="F25" s="6" t="s">
        <v>81</v>
      </c>
      <c r="G25" s="7" t="s">
        <v>122</v>
      </c>
      <c r="H25" s="6" t="s">
        <v>81</v>
      </c>
      <c r="I25" s="7" t="s">
        <v>77</v>
      </c>
      <c r="J25" s="6">
        <v>2</v>
      </c>
      <c r="K25" s="7" t="s">
        <v>95</v>
      </c>
      <c r="L25" s="6">
        <v>3</v>
      </c>
      <c r="M25" s="7" t="s">
        <v>95</v>
      </c>
      <c r="N25" s="6">
        <v>3</v>
      </c>
      <c r="O25" s="7" t="s">
        <v>99</v>
      </c>
      <c r="P25" s="6">
        <v>3</v>
      </c>
      <c r="Q25" s="7" t="s">
        <v>99</v>
      </c>
      <c r="R25" s="6">
        <v>3</v>
      </c>
      <c r="S25" s="7" t="s">
        <v>99</v>
      </c>
      <c r="T25" s="6">
        <v>3</v>
      </c>
      <c r="U25" s="7" t="s">
        <v>123</v>
      </c>
      <c r="V25" s="7" t="s">
        <v>202</v>
      </c>
      <c r="W25" s="6"/>
    </row>
    <row r="26" spans="1:23">
      <c r="A26" s="7" t="s">
        <v>124</v>
      </c>
      <c r="B26" s="7" t="s">
        <v>125</v>
      </c>
      <c r="C26" s="6" t="s">
        <v>106</v>
      </c>
      <c r="D26" s="6"/>
      <c r="E26" s="7" t="s">
        <v>126</v>
      </c>
      <c r="F26" s="6" t="s">
        <v>81</v>
      </c>
      <c r="G26" s="7" t="s">
        <v>42</v>
      </c>
      <c r="H26" s="6" t="s">
        <v>32</v>
      </c>
      <c r="I26" s="7" t="s">
        <v>95</v>
      </c>
      <c r="J26" s="6">
        <v>3</v>
      </c>
      <c r="K26" s="7" t="s">
        <v>77</v>
      </c>
      <c r="L26" s="6">
        <v>2</v>
      </c>
      <c r="M26" s="7" t="s">
        <v>88</v>
      </c>
      <c r="N26" s="6">
        <v>1</v>
      </c>
      <c r="O26" s="7" t="s">
        <v>99</v>
      </c>
      <c r="P26" s="6">
        <v>3</v>
      </c>
      <c r="Q26" s="7" t="s">
        <v>0</v>
      </c>
      <c r="R26" s="6">
        <v>2</v>
      </c>
      <c r="S26" s="7" t="s">
        <v>99</v>
      </c>
      <c r="T26" s="6">
        <v>3</v>
      </c>
      <c r="U26" s="7" t="s">
        <v>127</v>
      </c>
      <c r="V26" s="7" t="s">
        <v>128</v>
      </c>
      <c r="W26" s="6"/>
    </row>
    <row r="27" spans="1:23">
      <c r="A27" s="7" t="s">
        <v>129</v>
      </c>
      <c r="B27" s="7" t="s">
        <v>130</v>
      </c>
      <c r="C27" s="6" t="s">
        <v>106</v>
      </c>
      <c r="D27" s="6"/>
      <c r="E27" s="7" t="s">
        <v>131</v>
      </c>
      <c r="F27" s="6" t="s">
        <v>81</v>
      </c>
      <c r="G27" s="7" t="s">
        <v>32</v>
      </c>
      <c r="H27" s="6" t="s">
        <v>32</v>
      </c>
      <c r="I27" s="7" t="s">
        <v>77</v>
      </c>
      <c r="J27" s="6">
        <v>2</v>
      </c>
      <c r="K27" s="7" t="s">
        <v>95</v>
      </c>
      <c r="L27" s="6">
        <v>3</v>
      </c>
      <c r="M27" s="7" t="s">
        <v>77</v>
      </c>
      <c r="N27" s="6">
        <v>2</v>
      </c>
      <c r="O27" s="7" t="s">
        <v>68</v>
      </c>
      <c r="P27" s="6">
        <v>1</v>
      </c>
      <c r="Q27" s="7" t="s">
        <v>68</v>
      </c>
      <c r="R27" s="6">
        <v>1</v>
      </c>
      <c r="S27" s="7" t="s">
        <v>68</v>
      </c>
      <c r="T27" s="6">
        <v>1</v>
      </c>
      <c r="U27" s="7" t="s">
        <v>132</v>
      </c>
      <c r="V27" s="7"/>
      <c r="W27" s="6"/>
    </row>
    <row r="28" spans="1:23">
      <c r="A28" s="7" t="s">
        <v>133</v>
      </c>
      <c r="B28" s="7" t="s">
        <v>42</v>
      </c>
      <c r="C28" s="6" t="s">
        <v>107</v>
      </c>
      <c r="D28" s="6"/>
      <c r="E28" s="7" t="s">
        <v>134</v>
      </c>
      <c r="F28" s="6" t="s">
        <v>32</v>
      </c>
      <c r="G28" s="7" t="s">
        <v>42</v>
      </c>
      <c r="H28" s="6" t="s">
        <v>32</v>
      </c>
      <c r="I28" s="7" t="s">
        <v>88</v>
      </c>
      <c r="J28" s="6">
        <v>1</v>
      </c>
      <c r="K28" s="7" t="s">
        <v>95</v>
      </c>
      <c r="L28" s="6">
        <v>3</v>
      </c>
      <c r="M28" s="7" t="s">
        <v>88</v>
      </c>
      <c r="N28" s="6">
        <v>1</v>
      </c>
      <c r="O28" s="7" t="s">
        <v>0</v>
      </c>
      <c r="P28" s="6">
        <v>2</v>
      </c>
      <c r="Q28" s="7" t="s">
        <v>0</v>
      </c>
      <c r="R28" s="6">
        <v>2</v>
      </c>
      <c r="S28" s="7" t="s">
        <v>68</v>
      </c>
      <c r="T28" s="6">
        <v>1</v>
      </c>
      <c r="U28" s="7" t="s">
        <v>135</v>
      </c>
      <c r="V28" s="7"/>
      <c r="W28" s="6"/>
    </row>
    <row r="29" spans="1:23">
      <c r="A29" s="7" t="s">
        <v>67</v>
      </c>
      <c r="B29" s="7" t="s">
        <v>136</v>
      </c>
      <c r="C29" s="6" t="s">
        <v>106</v>
      </c>
      <c r="D29" s="6"/>
      <c r="E29" s="7" t="s">
        <v>137</v>
      </c>
      <c r="F29" s="6" t="s">
        <v>81</v>
      </c>
      <c r="G29" s="7" t="s">
        <v>32</v>
      </c>
      <c r="H29" s="6" t="s">
        <v>32</v>
      </c>
      <c r="I29" s="7" t="s">
        <v>77</v>
      </c>
      <c r="J29" s="6">
        <v>2</v>
      </c>
      <c r="K29" s="7" t="s">
        <v>95</v>
      </c>
      <c r="L29" s="6">
        <v>3</v>
      </c>
      <c r="M29" s="7" t="s">
        <v>77</v>
      </c>
      <c r="N29" s="6">
        <v>2</v>
      </c>
      <c r="O29" s="7" t="s">
        <v>68</v>
      </c>
      <c r="P29" s="6">
        <v>1</v>
      </c>
      <c r="Q29" s="7" t="s">
        <v>99</v>
      </c>
      <c r="R29" s="6">
        <v>3</v>
      </c>
      <c r="S29" s="7" t="s">
        <v>0</v>
      </c>
      <c r="T29" s="6">
        <v>2</v>
      </c>
      <c r="U29" s="7" t="s">
        <v>138</v>
      </c>
      <c r="V29" s="7"/>
      <c r="W29" s="6"/>
    </row>
    <row r="30" spans="1:23">
      <c r="A30" s="7" t="s">
        <v>139</v>
      </c>
      <c r="B30" s="7" t="s">
        <v>140</v>
      </c>
      <c r="C30" s="6" t="s">
        <v>107</v>
      </c>
      <c r="D30" s="6" t="s">
        <v>81</v>
      </c>
      <c r="E30" s="7" t="s">
        <v>81</v>
      </c>
      <c r="F30" s="6" t="s">
        <v>81</v>
      </c>
      <c r="G30" s="7" t="s">
        <v>141</v>
      </c>
      <c r="H30" s="6" t="s">
        <v>32</v>
      </c>
      <c r="I30" s="7" t="s">
        <v>95</v>
      </c>
      <c r="J30" s="6">
        <v>3</v>
      </c>
      <c r="K30" s="7" t="s">
        <v>77</v>
      </c>
      <c r="L30" s="6">
        <v>2</v>
      </c>
      <c r="M30" s="7" t="s">
        <v>95</v>
      </c>
      <c r="N30" s="6">
        <v>3</v>
      </c>
      <c r="O30" s="7" t="s">
        <v>99</v>
      </c>
      <c r="P30" s="6">
        <v>3</v>
      </c>
      <c r="Q30" s="7" t="s">
        <v>0</v>
      </c>
      <c r="R30" s="6">
        <v>2</v>
      </c>
      <c r="S30" s="7" t="s">
        <v>99</v>
      </c>
      <c r="T30" s="6">
        <v>3</v>
      </c>
      <c r="U30" s="7" t="s">
        <v>62</v>
      </c>
      <c r="V30" s="7"/>
      <c r="W30" s="6"/>
    </row>
    <row r="31" spans="1:23">
      <c r="A31" s="7" t="s">
        <v>142</v>
      </c>
      <c r="B31" s="7" t="s">
        <v>143</v>
      </c>
      <c r="C31" s="6" t="s">
        <v>107</v>
      </c>
      <c r="D31" s="6" t="s">
        <v>81</v>
      </c>
      <c r="E31" s="7" t="s">
        <v>144</v>
      </c>
      <c r="F31" s="6" t="s">
        <v>81</v>
      </c>
      <c r="G31" s="7" t="s">
        <v>32</v>
      </c>
      <c r="H31" s="6" t="s">
        <v>32</v>
      </c>
      <c r="I31" s="7" t="s">
        <v>77</v>
      </c>
      <c r="J31" s="6">
        <v>2</v>
      </c>
      <c r="K31" s="7" t="s">
        <v>95</v>
      </c>
      <c r="L31" s="6">
        <v>3</v>
      </c>
      <c r="M31" s="7" t="s">
        <v>77</v>
      </c>
      <c r="N31" s="6">
        <v>2</v>
      </c>
      <c r="O31" s="7" t="s">
        <v>0</v>
      </c>
      <c r="P31" s="6">
        <v>2</v>
      </c>
      <c r="Q31" s="7" t="s">
        <v>99</v>
      </c>
      <c r="R31" s="6">
        <v>3</v>
      </c>
      <c r="S31" s="7" t="s">
        <v>68</v>
      </c>
      <c r="T31" s="6">
        <v>1</v>
      </c>
      <c r="U31" s="7" t="s">
        <v>145</v>
      </c>
      <c r="V31" s="7"/>
      <c r="W31" s="6"/>
    </row>
    <row r="32" spans="1:23">
      <c r="A32" s="7" t="s">
        <v>146</v>
      </c>
      <c r="B32" s="7" t="s">
        <v>147</v>
      </c>
      <c r="C32" s="6" t="s">
        <v>106</v>
      </c>
      <c r="D32" s="6"/>
      <c r="E32" s="7" t="s">
        <v>148</v>
      </c>
      <c r="F32" s="6" t="s">
        <v>81</v>
      </c>
      <c r="G32" s="7" t="s">
        <v>62</v>
      </c>
      <c r="H32" s="6" t="s">
        <v>32</v>
      </c>
      <c r="I32" s="7" t="s">
        <v>77</v>
      </c>
      <c r="J32" s="6">
        <v>2</v>
      </c>
      <c r="K32" s="7" t="s">
        <v>95</v>
      </c>
      <c r="L32" s="6">
        <v>3</v>
      </c>
      <c r="M32" s="7" t="s">
        <v>95</v>
      </c>
      <c r="N32" s="6">
        <v>3</v>
      </c>
      <c r="O32" s="7" t="s">
        <v>0</v>
      </c>
      <c r="P32" s="6">
        <v>2</v>
      </c>
      <c r="Q32" s="7" t="s">
        <v>0</v>
      </c>
      <c r="R32" s="6">
        <v>2</v>
      </c>
      <c r="S32" s="7" t="s">
        <v>0</v>
      </c>
      <c r="T32" s="6">
        <v>2</v>
      </c>
      <c r="U32" s="7" t="s">
        <v>149</v>
      </c>
      <c r="V32" s="7"/>
      <c r="W32" s="6"/>
    </row>
    <row r="33" spans="1:23">
      <c r="A33" s="7" t="s">
        <v>150</v>
      </c>
      <c r="B33" s="7" t="s">
        <v>42</v>
      </c>
      <c r="C33" s="6" t="s">
        <v>107</v>
      </c>
      <c r="D33" s="6"/>
      <c r="E33" s="7" t="s">
        <v>150</v>
      </c>
      <c r="F33" s="6" t="s">
        <v>81</v>
      </c>
      <c r="G33" s="7" t="s">
        <v>42</v>
      </c>
      <c r="H33" s="6" t="s">
        <v>32</v>
      </c>
      <c r="I33" s="7" t="s">
        <v>77</v>
      </c>
      <c r="J33" s="6">
        <v>2</v>
      </c>
      <c r="K33" s="7" t="s">
        <v>77</v>
      </c>
      <c r="L33" s="6">
        <v>2</v>
      </c>
      <c r="M33" s="7" t="s">
        <v>88</v>
      </c>
      <c r="N33" s="6">
        <v>1</v>
      </c>
      <c r="O33" s="7" t="s">
        <v>0</v>
      </c>
      <c r="P33" s="6">
        <v>2</v>
      </c>
      <c r="Q33" s="7" t="s">
        <v>0</v>
      </c>
      <c r="R33" s="6">
        <v>2</v>
      </c>
      <c r="S33" s="7" t="s">
        <v>0</v>
      </c>
      <c r="T33" s="6">
        <v>2</v>
      </c>
      <c r="U33" s="7" t="s">
        <v>42</v>
      </c>
      <c r="V33" s="7" t="s">
        <v>42</v>
      </c>
      <c r="W33" s="6"/>
    </row>
    <row r="34" spans="1:23">
      <c r="A34" s="7" t="s">
        <v>151</v>
      </c>
      <c r="B34" s="7" t="s">
        <v>152</v>
      </c>
      <c r="C34" s="6" t="s">
        <v>107</v>
      </c>
      <c r="D34" s="6" t="s">
        <v>81</v>
      </c>
      <c r="E34" s="7" t="s">
        <v>153</v>
      </c>
      <c r="F34" s="6" t="s">
        <v>32</v>
      </c>
      <c r="G34" s="7" t="s">
        <v>42</v>
      </c>
      <c r="H34" s="6" t="s">
        <v>32</v>
      </c>
      <c r="I34" s="7" t="s">
        <v>95</v>
      </c>
      <c r="J34" s="6">
        <v>3</v>
      </c>
      <c r="K34" s="7" t="s">
        <v>88</v>
      </c>
      <c r="L34" s="6">
        <v>1</v>
      </c>
      <c r="M34" s="7" t="s">
        <v>77</v>
      </c>
      <c r="N34" s="6">
        <v>2</v>
      </c>
      <c r="O34" s="7" t="s">
        <v>99</v>
      </c>
      <c r="P34" s="6">
        <v>3</v>
      </c>
      <c r="Q34" s="7" t="s">
        <v>0</v>
      </c>
      <c r="R34" s="6">
        <v>2</v>
      </c>
      <c r="S34" s="7" t="s">
        <v>0</v>
      </c>
      <c r="T34" s="6">
        <v>2</v>
      </c>
      <c r="U34" s="7" t="s">
        <v>154</v>
      </c>
      <c r="V34" s="7"/>
      <c r="W34" s="6"/>
    </row>
    <row r="35" spans="1:23">
      <c r="A35" s="7" t="s">
        <v>155</v>
      </c>
      <c r="B35" s="7" t="s">
        <v>156</v>
      </c>
      <c r="C35" s="6" t="s">
        <v>106</v>
      </c>
      <c r="D35" s="6" t="s">
        <v>81</v>
      </c>
      <c r="E35" s="7" t="s">
        <v>157</v>
      </c>
      <c r="F35" s="6" t="s">
        <v>81</v>
      </c>
      <c r="G35" s="7" t="s">
        <v>32</v>
      </c>
      <c r="H35" s="6" t="s">
        <v>32</v>
      </c>
      <c r="I35" s="7" t="s">
        <v>77</v>
      </c>
      <c r="J35" s="6">
        <v>2</v>
      </c>
      <c r="K35" s="7" t="s">
        <v>95</v>
      </c>
      <c r="L35" s="6">
        <v>3</v>
      </c>
      <c r="M35" s="7" t="s">
        <v>88</v>
      </c>
      <c r="N35" s="6">
        <v>1</v>
      </c>
      <c r="O35" s="7" t="s">
        <v>68</v>
      </c>
      <c r="P35" s="6">
        <v>1</v>
      </c>
      <c r="Q35" s="7" t="s">
        <v>0</v>
      </c>
      <c r="R35" s="6">
        <v>2</v>
      </c>
      <c r="S35" s="7" t="s">
        <v>68</v>
      </c>
      <c r="T35" s="6">
        <v>1</v>
      </c>
      <c r="U35" s="7" t="s">
        <v>158</v>
      </c>
      <c r="V35" s="7" t="s">
        <v>159</v>
      </c>
      <c r="W35" s="6"/>
    </row>
    <row r="36" spans="1:23">
      <c r="A36" s="7" t="s">
        <v>160</v>
      </c>
      <c r="B36" s="7" t="s">
        <v>42</v>
      </c>
      <c r="C36" s="6" t="s">
        <v>107</v>
      </c>
      <c r="D36" s="6"/>
      <c r="E36" s="7" t="s">
        <v>161</v>
      </c>
      <c r="F36" s="6" t="s">
        <v>81</v>
      </c>
      <c r="G36" s="7" t="s">
        <v>162</v>
      </c>
      <c r="H36" s="6" t="s">
        <v>32</v>
      </c>
      <c r="I36" s="7" t="s">
        <v>95</v>
      </c>
      <c r="J36" s="6">
        <v>3</v>
      </c>
      <c r="K36" s="7" t="s">
        <v>77</v>
      </c>
      <c r="L36" s="6">
        <v>2</v>
      </c>
      <c r="M36" s="7" t="s">
        <v>88</v>
      </c>
      <c r="N36" s="6">
        <v>1</v>
      </c>
      <c r="O36" s="7" t="s">
        <v>0</v>
      </c>
      <c r="P36" s="6">
        <v>2</v>
      </c>
      <c r="Q36" s="7" t="s">
        <v>99</v>
      </c>
      <c r="R36" s="6">
        <v>3</v>
      </c>
      <c r="S36" s="7" t="s">
        <v>68</v>
      </c>
      <c r="T36" s="6">
        <v>1</v>
      </c>
      <c r="U36" s="7" t="s">
        <v>163</v>
      </c>
      <c r="V36" s="7"/>
      <c r="W36" s="6"/>
    </row>
    <row r="37" spans="1:23" ht="12.75" customHeight="1">
      <c r="A37" s="6" t="s">
        <v>67</v>
      </c>
      <c r="B37" s="6" t="s">
        <v>32</v>
      </c>
      <c r="C37" s="6" t="s">
        <v>107</v>
      </c>
      <c r="D37" s="6"/>
      <c r="E37" s="6" t="s">
        <v>171</v>
      </c>
      <c r="F37" s="6" t="s">
        <v>32</v>
      </c>
      <c r="G37" s="6" t="s">
        <v>73</v>
      </c>
      <c r="H37" s="6" t="s">
        <v>32</v>
      </c>
      <c r="I37" s="6" t="s">
        <v>77</v>
      </c>
      <c r="J37" s="6">
        <v>2</v>
      </c>
      <c r="K37" s="6" t="s">
        <v>95</v>
      </c>
      <c r="L37" s="6">
        <v>3</v>
      </c>
      <c r="M37" s="6" t="s">
        <v>77</v>
      </c>
      <c r="N37" s="6">
        <v>2</v>
      </c>
      <c r="O37" s="6" t="s">
        <v>0</v>
      </c>
      <c r="P37" s="6">
        <v>2</v>
      </c>
      <c r="Q37" s="6" t="s">
        <v>99</v>
      </c>
      <c r="R37" s="6">
        <v>3</v>
      </c>
      <c r="S37" s="6" t="s">
        <v>68</v>
      </c>
      <c r="T37" s="6">
        <v>1</v>
      </c>
      <c r="U37" s="6" t="s">
        <v>172</v>
      </c>
      <c r="V37" s="6"/>
      <c r="W37" s="6"/>
    </row>
    <row r="38" spans="1:23" ht="12.75" customHeight="1">
      <c r="A38" s="6" t="s">
        <v>176</v>
      </c>
      <c r="B38" s="6" t="s">
        <v>177</v>
      </c>
      <c r="C38" s="6" t="s">
        <v>106</v>
      </c>
      <c r="D38" s="6" t="s">
        <v>81</v>
      </c>
      <c r="E38" s="6" t="s">
        <v>178</v>
      </c>
      <c r="F38" s="6" t="s">
        <v>81</v>
      </c>
      <c r="G38" s="6" t="s">
        <v>179</v>
      </c>
      <c r="H38" s="6" t="s">
        <v>81</v>
      </c>
      <c r="I38" s="6" t="s">
        <v>95</v>
      </c>
      <c r="J38" s="6">
        <v>3</v>
      </c>
      <c r="K38" s="6" t="s">
        <v>95</v>
      </c>
      <c r="L38" s="6">
        <v>3</v>
      </c>
      <c r="M38" s="6" t="s">
        <v>77</v>
      </c>
      <c r="N38" s="6">
        <v>2</v>
      </c>
      <c r="O38" s="6" t="s">
        <v>68</v>
      </c>
      <c r="P38" s="6">
        <v>1</v>
      </c>
      <c r="Q38" s="6" t="s">
        <v>99</v>
      </c>
      <c r="R38" s="6">
        <v>3</v>
      </c>
      <c r="S38" s="6" t="s">
        <v>0</v>
      </c>
      <c r="T38" s="6">
        <v>2</v>
      </c>
      <c r="U38" s="6" t="s">
        <v>180</v>
      </c>
      <c r="V38" s="6"/>
      <c r="W38" s="6"/>
    </row>
    <row r="39" spans="1:23" ht="12.75" customHeight="1">
      <c r="A39" s="6" t="s">
        <v>181</v>
      </c>
      <c r="B39" s="6" t="s">
        <v>42</v>
      </c>
      <c r="C39" s="6" t="s">
        <v>107</v>
      </c>
      <c r="D39" s="6"/>
      <c r="E39" s="6" t="s">
        <v>182</v>
      </c>
      <c r="F39" s="6" t="s">
        <v>81</v>
      </c>
      <c r="G39" s="6" t="s">
        <v>42</v>
      </c>
      <c r="H39" s="6" t="s">
        <v>32</v>
      </c>
      <c r="I39" s="6" t="s">
        <v>95</v>
      </c>
      <c r="J39" s="6">
        <v>3</v>
      </c>
      <c r="K39" s="6" t="s">
        <v>77</v>
      </c>
      <c r="L39" s="6">
        <v>2</v>
      </c>
      <c r="M39" s="6" t="s">
        <v>77</v>
      </c>
      <c r="N39" s="6">
        <v>2</v>
      </c>
      <c r="O39" s="6" t="s">
        <v>0</v>
      </c>
      <c r="P39" s="6">
        <v>2</v>
      </c>
      <c r="Q39" s="6" t="s">
        <v>68</v>
      </c>
      <c r="R39" s="6">
        <v>1</v>
      </c>
      <c r="S39" s="6" t="s">
        <v>99</v>
      </c>
      <c r="T39" s="6">
        <v>3</v>
      </c>
      <c r="U39" s="6" t="s">
        <v>183</v>
      </c>
      <c r="V39" s="6" t="s">
        <v>184</v>
      </c>
      <c r="W39" s="6"/>
    </row>
    <row r="40" spans="1:23" ht="12.75" customHeight="1">
      <c r="A40" s="6" t="s">
        <v>185</v>
      </c>
      <c r="B40" s="6" t="s">
        <v>186</v>
      </c>
      <c r="C40" s="6" t="s">
        <v>107</v>
      </c>
      <c r="D40" s="6"/>
      <c r="E40" s="6" t="s">
        <v>186</v>
      </c>
      <c r="F40" s="6" t="s">
        <v>32</v>
      </c>
      <c r="G40" s="6" t="s">
        <v>187</v>
      </c>
      <c r="H40" s="6" t="s">
        <v>32</v>
      </c>
      <c r="I40" s="6" t="s">
        <v>88</v>
      </c>
      <c r="J40" s="6">
        <v>1</v>
      </c>
      <c r="K40" s="6" t="s">
        <v>95</v>
      </c>
      <c r="L40" s="6">
        <v>3</v>
      </c>
      <c r="M40" s="6" t="s">
        <v>95</v>
      </c>
      <c r="N40" s="6">
        <v>3</v>
      </c>
      <c r="O40" s="6" t="s">
        <v>68</v>
      </c>
      <c r="P40" s="6">
        <v>1</v>
      </c>
      <c r="Q40" s="6" t="s">
        <v>99</v>
      </c>
      <c r="R40" s="6">
        <v>3</v>
      </c>
      <c r="S40" s="6" t="s">
        <v>0</v>
      </c>
      <c r="T40" s="6">
        <v>2</v>
      </c>
      <c r="U40" s="6" t="s">
        <v>188</v>
      </c>
      <c r="V40" s="6"/>
      <c r="W40" s="6"/>
    </row>
    <row r="41" spans="1:23" ht="12.75" customHeight="1">
      <c r="A41" s="6" t="s">
        <v>189</v>
      </c>
      <c r="B41" s="6" t="s">
        <v>150</v>
      </c>
      <c r="C41" s="6" t="s">
        <v>106</v>
      </c>
      <c r="D41" s="6" t="s">
        <v>81</v>
      </c>
      <c r="E41" s="6" t="s">
        <v>190</v>
      </c>
      <c r="F41" s="6" t="s">
        <v>81</v>
      </c>
      <c r="G41" s="6" t="s">
        <v>191</v>
      </c>
      <c r="H41" s="6" t="s">
        <v>81</v>
      </c>
      <c r="I41" s="6" t="s">
        <v>88</v>
      </c>
      <c r="J41" s="6">
        <v>1</v>
      </c>
      <c r="K41" s="6" t="s">
        <v>95</v>
      </c>
      <c r="L41" s="6">
        <v>3</v>
      </c>
      <c r="M41" s="6" t="s">
        <v>77</v>
      </c>
      <c r="N41" s="6">
        <v>2</v>
      </c>
      <c r="O41" s="6" t="s">
        <v>68</v>
      </c>
      <c r="P41" s="6">
        <v>1</v>
      </c>
      <c r="Q41" s="6" t="s">
        <v>99</v>
      </c>
      <c r="R41" s="6">
        <v>3</v>
      </c>
      <c r="S41" s="6" t="s">
        <v>0</v>
      </c>
      <c r="T41" s="6">
        <v>2</v>
      </c>
      <c r="U41" s="6" t="s">
        <v>192</v>
      </c>
      <c r="V41" s="6"/>
      <c r="W41" s="6"/>
    </row>
    <row r="42" spans="1:23" ht="12.75" customHeight="1">
      <c r="A42" s="6" t="s">
        <v>193</v>
      </c>
      <c r="B42" s="6" t="s">
        <v>42</v>
      </c>
      <c r="C42" s="6" t="s">
        <v>107</v>
      </c>
      <c r="D42" s="6"/>
      <c r="E42" s="6" t="s">
        <v>194</v>
      </c>
      <c r="F42" s="6" t="s">
        <v>81</v>
      </c>
      <c r="G42" s="6" t="s">
        <v>73</v>
      </c>
      <c r="H42" s="6" t="s">
        <v>32</v>
      </c>
      <c r="I42" s="6" t="s">
        <v>77</v>
      </c>
      <c r="J42" s="6">
        <v>2</v>
      </c>
      <c r="K42" s="6" t="s">
        <v>95</v>
      </c>
      <c r="L42" s="6">
        <v>3</v>
      </c>
      <c r="M42" s="6" t="s">
        <v>88</v>
      </c>
      <c r="N42" s="6">
        <v>1</v>
      </c>
      <c r="O42" s="6" t="s">
        <v>0</v>
      </c>
      <c r="P42" s="6">
        <v>2</v>
      </c>
      <c r="Q42" s="6" t="s">
        <v>99</v>
      </c>
      <c r="R42" s="6">
        <v>3</v>
      </c>
      <c r="S42" s="6" t="s">
        <v>0</v>
      </c>
      <c r="T42" s="6">
        <v>2</v>
      </c>
      <c r="U42" s="6" t="s">
        <v>195</v>
      </c>
      <c r="V42" s="6"/>
      <c r="W42" s="6"/>
    </row>
    <row r="43" spans="1:23" ht="12.75" customHeight="1">
      <c r="A43" s="6" t="s">
        <v>196</v>
      </c>
      <c r="B43" s="6" t="s">
        <v>197</v>
      </c>
      <c r="C43" s="6" t="s">
        <v>106</v>
      </c>
      <c r="D43" s="6"/>
      <c r="E43" s="6" t="s">
        <v>198</v>
      </c>
      <c r="F43" s="6" t="s">
        <v>81</v>
      </c>
      <c r="G43" s="6" t="s">
        <v>199</v>
      </c>
      <c r="H43" s="6" t="s">
        <v>32</v>
      </c>
      <c r="I43" s="6" t="s">
        <v>95</v>
      </c>
      <c r="J43" s="6">
        <v>3</v>
      </c>
      <c r="K43" s="6" t="s">
        <v>77</v>
      </c>
      <c r="L43" s="6">
        <v>2</v>
      </c>
      <c r="M43" s="6" t="s">
        <v>88</v>
      </c>
      <c r="N43" s="6">
        <v>1</v>
      </c>
      <c r="O43" s="6" t="s">
        <v>99</v>
      </c>
      <c r="P43" s="6">
        <v>3</v>
      </c>
      <c r="Q43" s="6" t="s">
        <v>0</v>
      </c>
      <c r="R43" s="6">
        <v>2</v>
      </c>
      <c r="S43" s="6" t="s">
        <v>0</v>
      </c>
      <c r="T43" s="6">
        <v>1</v>
      </c>
      <c r="U43" s="6" t="s">
        <v>200</v>
      </c>
      <c r="V43" s="6"/>
      <c r="W43" s="6"/>
    </row>
    <row r="45" spans="1:23" ht="12.75" customHeight="1">
      <c r="H45" s="4" t="s">
        <v>55</v>
      </c>
      <c r="I45" s="4"/>
      <c r="J45" s="4" t="s">
        <v>5</v>
      </c>
      <c r="K45" s="4"/>
      <c r="L45" s="4" t="s">
        <v>44</v>
      </c>
      <c r="M45" s="4"/>
      <c r="N45" s="4" t="s">
        <v>21</v>
      </c>
      <c r="O45" s="4"/>
      <c r="P45" s="4" t="s">
        <v>63</v>
      </c>
      <c r="Q45" s="4"/>
      <c r="R45" s="4" t="s">
        <v>27</v>
      </c>
      <c r="S45" s="4"/>
    </row>
    <row r="46" spans="1:23" ht="12.75" customHeight="1">
      <c r="G46" s="3" t="s">
        <v>169</v>
      </c>
      <c r="H46" s="1">
        <f>SUM(J2:J43)</f>
        <v>84</v>
      </c>
      <c r="J46" s="1">
        <f t="shared" ref="J46:R46" si="0">SUM(L2:L43)</f>
        <v>109</v>
      </c>
      <c r="L46" s="1">
        <f t="shared" si="0"/>
        <v>73</v>
      </c>
      <c r="N46" s="1">
        <f t="shared" si="0"/>
        <v>83</v>
      </c>
      <c r="P46" s="1">
        <f t="shared" si="0"/>
        <v>97</v>
      </c>
      <c r="R46" s="1">
        <f t="shared" si="0"/>
        <v>79</v>
      </c>
    </row>
    <row r="47" spans="1:23" ht="12.75" customHeight="1">
      <c r="G47" s="3" t="s">
        <v>170</v>
      </c>
      <c r="H47" s="2">
        <f>AVERAGE(J2:J43)</f>
        <v>2</v>
      </c>
      <c r="I47" s="2"/>
      <c r="J47" s="2">
        <f t="shared" ref="J47:R47" si="1">AVERAGE(L2:L43)</f>
        <v>2.5952380952380953</v>
      </c>
      <c r="K47" s="2"/>
      <c r="L47" s="2">
        <f t="shared" si="1"/>
        <v>1.7380952380952381</v>
      </c>
      <c r="M47" s="2"/>
      <c r="N47" s="2">
        <f t="shared" si="1"/>
        <v>1.9761904761904763</v>
      </c>
      <c r="O47" s="2"/>
      <c r="P47" s="2">
        <f t="shared" si="1"/>
        <v>2.3095238095238093</v>
      </c>
      <c r="Q47" s="2"/>
      <c r="R47" s="2">
        <f t="shared" si="1"/>
        <v>1.8809523809523809</v>
      </c>
    </row>
    <row r="49" spans="6:19" ht="12.75" customHeight="1">
      <c r="F49" s="3" t="s">
        <v>166</v>
      </c>
      <c r="H49" s="2"/>
      <c r="I49" s="2"/>
      <c r="J49" s="2"/>
      <c r="K49" s="2"/>
      <c r="L49" s="2"/>
      <c r="M49" s="2"/>
      <c r="N49" s="2"/>
      <c r="O49" s="2"/>
      <c r="P49" s="2"/>
      <c r="Q49" s="2"/>
      <c r="R49" s="2"/>
    </row>
    <row r="50" spans="6:19" ht="12.75" customHeight="1">
      <c r="F50" s="1" t="s">
        <v>167</v>
      </c>
      <c r="G50" s="1" t="s">
        <v>81</v>
      </c>
      <c r="H50" s="2">
        <f>AVERAGE(J2,J3,J4,J6,J7,J10,J8,J11,J12,J13,J14,J16,J17,J21,J25,J24,J23,J26,J27,J29,J30,J31,J32,J33,J35,J36,J38,J39,J41,J42,J43)</f>
        <v>2.064516129032258</v>
      </c>
      <c r="I50" s="2"/>
      <c r="J50" s="2">
        <f t="shared" ref="J50:R50" si="2">AVERAGE(L2,L3,L4,L6,L7,L10,L8,L11,L12,L13,L14,L16,L17,L21,L25,L24,L23,L26,L27,L29,L30,L31,L32,L33,L35,L36,L38,L39,L41,L42,L43)</f>
        <v>2.5483870967741935</v>
      </c>
      <c r="K50" s="2"/>
      <c r="L50" s="2">
        <f t="shared" si="2"/>
        <v>1.7741935483870968</v>
      </c>
      <c r="M50" s="2"/>
      <c r="N50" s="2">
        <f t="shared" si="2"/>
        <v>1.8709677419354838</v>
      </c>
      <c r="O50" s="2"/>
      <c r="P50" s="2">
        <f t="shared" si="2"/>
        <v>2.225806451612903</v>
      </c>
      <c r="Q50" s="2"/>
      <c r="R50" s="2">
        <f t="shared" si="2"/>
        <v>1.8387096774193548</v>
      </c>
    </row>
    <row r="51" spans="6:19" ht="12.75" customHeight="1">
      <c r="G51" s="1" t="s">
        <v>32</v>
      </c>
      <c r="H51" s="2">
        <f>AVERAGE(J5,J9,J15,J18,J19,J20,J22,J28,J34,J37,J40)</f>
        <v>1.8181818181818181</v>
      </c>
      <c r="I51" s="2"/>
      <c r="J51" s="2">
        <f t="shared" ref="J51:R51" si="3">AVERAGE(L5,L9,L15,L18,L19,L20,L22,L28,L34,L37,L40)</f>
        <v>2.7272727272727271</v>
      </c>
      <c r="K51" s="2"/>
      <c r="L51" s="2">
        <f t="shared" si="3"/>
        <v>1.6363636363636365</v>
      </c>
      <c r="M51" s="2"/>
      <c r="N51" s="2">
        <f t="shared" si="3"/>
        <v>2.2727272727272729</v>
      </c>
      <c r="O51" s="2"/>
      <c r="P51" s="2">
        <f t="shared" si="3"/>
        <v>2.5454545454545454</v>
      </c>
      <c r="Q51" s="2"/>
      <c r="R51" s="2">
        <f t="shared" si="3"/>
        <v>2</v>
      </c>
    </row>
    <row r="52" spans="6:19" ht="12.75" customHeight="1">
      <c r="F52" s="1" t="s">
        <v>106</v>
      </c>
      <c r="H52" s="2">
        <f>AVERAGE(J2,J4,J10,J11,J12,J13,J16,J21,J23,J24,J25,J26,J27,J29,J32,J35,J38,J41,J43)</f>
        <v>1.9473684210526316</v>
      </c>
      <c r="I52" s="2"/>
      <c r="J52" s="2">
        <f t="shared" ref="J52:R52" si="4">AVERAGE(L2,L4,L10,L11,L12,L13,L16,L21,L23,L24,L25,L26,L27,L29,L32,L35,L38,L41,L43)</f>
        <v>2.5263157894736841</v>
      </c>
      <c r="K52" s="2"/>
      <c r="L52" s="2">
        <f t="shared" si="4"/>
        <v>1.7894736842105263</v>
      </c>
      <c r="M52" s="2"/>
      <c r="N52" s="2">
        <f t="shared" si="4"/>
        <v>1.8421052631578947</v>
      </c>
      <c r="O52" s="2"/>
      <c r="P52" s="2">
        <f t="shared" si="4"/>
        <v>2.2105263157894739</v>
      </c>
      <c r="Q52" s="2"/>
      <c r="R52" s="2">
        <f t="shared" si="4"/>
        <v>1.9473684210526316</v>
      </c>
    </row>
    <row r="53" spans="6:19" ht="12.75" customHeight="1">
      <c r="F53" s="1" t="s">
        <v>107</v>
      </c>
      <c r="H53" s="2">
        <f>AVERAGE(J3,J5,J6,J7,J8,J9,J14,J15,J17,J18,J19,J20,J22,J28,J30,J31,J33,J34,J36,J37,J39,J40,J42)</f>
        <v>2.0434782608695654</v>
      </c>
      <c r="I53" s="2"/>
      <c r="J53" s="2">
        <f t="shared" ref="J53:R53" si="5">AVERAGE(L3,L5,L6,L7,L8,L9,L14,L15,L17,L18,L19,L20,L22,L28,L30,L31,L33,L34,L36,L37,L39,L40,L42)</f>
        <v>2.652173913043478</v>
      </c>
      <c r="K53" s="2"/>
      <c r="L53" s="2">
        <f t="shared" si="5"/>
        <v>1.6956521739130435</v>
      </c>
      <c r="M53" s="2"/>
      <c r="N53" s="2">
        <f t="shared" si="5"/>
        <v>2.0869565217391304</v>
      </c>
      <c r="O53" s="2"/>
      <c r="P53" s="2">
        <f t="shared" si="5"/>
        <v>2.3913043478260869</v>
      </c>
      <c r="Q53" s="2"/>
      <c r="R53" s="2">
        <f t="shared" si="5"/>
        <v>1.826086956521739</v>
      </c>
    </row>
    <row r="54" spans="6:19" ht="12.75" customHeight="1">
      <c r="F54" s="1" t="s">
        <v>165</v>
      </c>
      <c r="H54" s="2">
        <f>AVERAGE(J14,J17,J20,J25,J30,J31,J34,J35,J38,J41)</f>
        <v>2.2000000000000002</v>
      </c>
      <c r="I54" s="2"/>
      <c r="J54" s="2">
        <f t="shared" ref="J54:R54" si="6">AVERAGE(L14,L17,L20,L25,L30,L31,L34,L35,L38,L41)</f>
        <v>2.7</v>
      </c>
      <c r="K54" s="2"/>
      <c r="L54" s="2">
        <f t="shared" si="6"/>
        <v>2.1</v>
      </c>
      <c r="M54" s="2"/>
      <c r="N54" s="2">
        <f t="shared" si="6"/>
        <v>2</v>
      </c>
      <c r="O54" s="2"/>
      <c r="P54" s="2">
        <f t="shared" si="6"/>
        <v>2.4</v>
      </c>
      <c r="Q54" s="2"/>
      <c r="R54" s="2">
        <f t="shared" si="6"/>
        <v>1.9</v>
      </c>
    </row>
    <row r="55" spans="6:19" ht="12.75" customHeight="1">
      <c r="F55" s="1" t="s">
        <v>173</v>
      </c>
      <c r="H55" s="2">
        <f>AVERAGE(J3,J11,J13,J16,J21,J25,J38,J41)</f>
        <v>1.875</v>
      </c>
      <c r="I55" s="2"/>
      <c r="J55" s="2">
        <f t="shared" ref="J55:R55" si="7">AVERAGE(L3,L11,L13,L16,L21,L25,L38,L41)</f>
        <v>2.75</v>
      </c>
      <c r="K55" s="2"/>
      <c r="L55" s="2">
        <f t="shared" si="7"/>
        <v>1.875</v>
      </c>
      <c r="M55" s="2"/>
      <c r="N55" s="2">
        <f t="shared" si="7"/>
        <v>1.875</v>
      </c>
      <c r="O55" s="2"/>
      <c r="P55" s="2">
        <f t="shared" si="7"/>
        <v>2.75</v>
      </c>
      <c r="Q55" s="2"/>
      <c r="R55" s="2">
        <f t="shared" si="7"/>
        <v>2</v>
      </c>
    </row>
    <row r="57" spans="6:19" ht="12.75" customHeight="1">
      <c r="F57" s="3" t="s">
        <v>168</v>
      </c>
      <c r="O57" s="2"/>
      <c r="P57" s="2"/>
      <c r="Q57" s="2"/>
      <c r="R57" s="2"/>
    </row>
    <row r="58" spans="6:19" ht="12.75" customHeight="1">
      <c r="F58" s="1" t="s">
        <v>167</v>
      </c>
      <c r="G58" s="1" t="s">
        <v>81</v>
      </c>
      <c r="H58" s="2">
        <f t="shared" ref="H58:H63" si="8">H50-H$47</f>
        <v>6.4516129032258007E-2</v>
      </c>
      <c r="I58" s="2"/>
      <c r="J58" s="2">
        <f t="shared" ref="J58:J63" si="9">J50-J$47</f>
        <v>-4.6850998463901838E-2</v>
      </c>
      <c r="K58" s="2"/>
      <c r="L58" s="2">
        <f t="shared" ref="L58:L63" si="10">L50-L$47</f>
        <v>3.6098310291858615E-2</v>
      </c>
      <c r="M58" s="2"/>
      <c r="N58" s="2">
        <f t="shared" ref="N58:N63" si="11">N50-N$47</f>
        <v>-0.10522273425499251</v>
      </c>
      <c r="O58" s="2"/>
      <c r="P58" s="2">
        <f t="shared" ref="P58:P63" si="12">P50-P$47</f>
        <v>-8.3717357910906287E-2</v>
      </c>
      <c r="Q58" s="2"/>
      <c r="R58" s="2">
        <f t="shared" ref="R58:R63" si="13">R50-R$47</f>
        <v>-4.2242703533026171E-2</v>
      </c>
    </row>
    <row r="59" spans="6:19" ht="12.75" customHeight="1">
      <c r="G59" s="1" t="s">
        <v>32</v>
      </c>
      <c r="H59" s="2">
        <f t="shared" si="8"/>
        <v>-0.18181818181818188</v>
      </c>
      <c r="I59" s="2"/>
      <c r="J59" s="2">
        <f t="shared" si="9"/>
        <v>0.13203463203463173</v>
      </c>
      <c r="K59" s="2"/>
      <c r="L59" s="2">
        <f t="shared" si="10"/>
        <v>-0.10173160173160167</v>
      </c>
      <c r="M59" s="2" t="s">
        <v>175</v>
      </c>
      <c r="N59" s="2">
        <f t="shared" si="11"/>
        <v>0.29653679653679665</v>
      </c>
      <c r="O59" s="2" t="s">
        <v>174</v>
      </c>
      <c r="P59" s="2">
        <f t="shared" si="12"/>
        <v>0.2359307359307361</v>
      </c>
      <c r="Q59" s="2" t="s">
        <v>174</v>
      </c>
      <c r="R59" s="2">
        <f t="shared" si="13"/>
        <v>0.11904761904761907</v>
      </c>
      <c r="S59" s="1" t="s">
        <v>174</v>
      </c>
    </row>
    <row r="60" spans="6:19" ht="12.75" customHeight="1">
      <c r="F60" s="1" t="s">
        <v>106</v>
      </c>
      <c r="H60" s="2">
        <f t="shared" si="8"/>
        <v>-5.2631578947368363E-2</v>
      </c>
      <c r="I60" s="2"/>
      <c r="J60" s="2">
        <f t="shared" si="9"/>
        <v>-6.8922305764411274E-2</v>
      </c>
      <c r="K60" s="2"/>
      <c r="L60" s="2">
        <f t="shared" si="10"/>
        <v>5.137844611528819E-2</v>
      </c>
      <c r="M60" s="2"/>
      <c r="N60" s="2">
        <f t="shared" si="11"/>
        <v>-0.13408521303258158</v>
      </c>
      <c r="O60" s="2"/>
      <c r="P60" s="2">
        <f t="shared" si="12"/>
        <v>-9.8997493734335418E-2</v>
      </c>
      <c r="Q60" s="2"/>
      <c r="R60" s="2">
        <f t="shared" si="13"/>
        <v>6.6416040100250706E-2</v>
      </c>
    </row>
    <row r="61" spans="6:19" ht="12.75" customHeight="1">
      <c r="F61" s="1" t="s">
        <v>107</v>
      </c>
      <c r="H61" s="2">
        <f t="shared" si="8"/>
        <v>4.347826086956541E-2</v>
      </c>
      <c r="I61" s="2" t="s">
        <v>174</v>
      </c>
      <c r="J61" s="2">
        <f t="shared" si="9"/>
        <v>5.6935817805382705E-2</v>
      </c>
      <c r="K61" s="2"/>
      <c r="L61" s="2">
        <f t="shared" si="10"/>
        <v>-4.2443064182194679E-2</v>
      </c>
      <c r="M61" s="2"/>
      <c r="N61" s="2">
        <f t="shared" si="11"/>
        <v>0.1107660455486541</v>
      </c>
      <c r="O61" s="2"/>
      <c r="P61" s="2">
        <f t="shared" si="12"/>
        <v>8.1780538302277606E-2</v>
      </c>
      <c r="Q61" s="2"/>
      <c r="R61" s="2">
        <f t="shared" si="13"/>
        <v>-5.4865424430641907E-2</v>
      </c>
    </row>
    <row r="62" spans="6:19" ht="12.75" customHeight="1">
      <c r="F62" s="1" t="s">
        <v>165</v>
      </c>
      <c r="H62" s="2">
        <f t="shared" si="8"/>
        <v>0.20000000000000018</v>
      </c>
      <c r="I62" s="2" t="s">
        <v>174</v>
      </c>
      <c r="J62" s="2">
        <f t="shared" si="9"/>
        <v>0.10476190476190483</v>
      </c>
      <c r="K62" s="2"/>
      <c r="L62" s="2">
        <f t="shared" si="10"/>
        <v>0.36190476190476195</v>
      </c>
      <c r="M62" s="2" t="s">
        <v>174</v>
      </c>
      <c r="N62" s="2">
        <f t="shared" si="11"/>
        <v>2.3809523809523725E-2</v>
      </c>
      <c r="O62" s="2" t="s">
        <v>174</v>
      </c>
      <c r="P62" s="2">
        <f t="shared" si="12"/>
        <v>9.0476190476190599E-2</v>
      </c>
      <c r="Q62" s="2"/>
      <c r="R62" s="2">
        <f t="shared" si="13"/>
        <v>1.904761904761898E-2</v>
      </c>
      <c r="S62" s="1" t="s">
        <v>174</v>
      </c>
    </row>
    <row r="63" spans="6:19" ht="12.75" customHeight="1">
      <c r="F63" s="1" t="s">
        <v>173</v>
      </c>
      <c r="H63" s="2">
        <f t="shared" si="8"/>
        <v>-0.125</v>
      </c>
      <c r="I63" s="2"/>
      <c r="J63" s="2">
        <f t="shared" si="9"/>
        <v>0.15476190476190466</v>
      </c>
      <c r="K63" s="2"/>
      <c r="L63" s="2">
        <f t="shared" si="10"/>
        <v>0.13690476190476186</v>
      </c>
      <c r="M63" s="2" t="s">
        <v>174</v>
      </c>
      <c r="N63" s="2">
        <f t="shared" si="11"/>
        <v>-0.10119047619047628</v>
      </c>
      <c r="O63" s="2"/>
      <c r="P63" s="2">
        <f t="shared" si="12"/>
        <v>0.44047619047619069</v>
      </c>
      <c r="Q63" s="2" t="s">
        <v>174</v>
      </c>
      <c r="R63" s="2">
        <f t="shared" si="13"/>
        <v>0.11904761904761907</v>
      </c>
      <c r="S63" s="1" t="s">
        <v>174</v>
      </c>
    </row>
  </sheetData>
  <autoFilter ref="A1:V24">
    <filterColumn colId="3"/>
  </autoFilter>
  <conditionalFormatting sqref="H58:N62 O57:R62 H63:R63 P59:P63 R59:R63">
    <cfRule type="colorScale" priority="2">
      <colorScale>
        <cfvo type="min" val="0"/>
        <cfvo type="percentile" val="50"/>
        <cfvo type="max" val="0"/>
        <color rgb="FFF8696B"/>
        <color rgb="FFFFEB84"/>
        <color rgb="FF63BE7B"/>
      </colorScale>
    </cfRule>
  </conditionalFormatting>
  <conditionalFormatting sqref="H50:R55">
    <cfRule type="colorScale" priority="1">
      <colorScale>
        <cfvo type="min" val="0"/>
        <cfvo type="percentile" val="50"/>
        <cfvo type="max" val="0"/>
        <color rgb="FFF8696B"/>
        <color rgb="FFFFEB84"/>
        <color rgb="FF63BE7B"/>
      </colorScale>
    </cfRule>
  </conditionalFormatting>
  <pageMargins left="0.75" right="0.75" top="1" bottom="1" header="0.5" footer="0.5"/>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listy</vt:lpstr>
      </vt:variant>
      <vt:variant>
        <vt:i4>1</vt:i4>
      </vt:variant>
    </vt:vector>
  </HeadingPairs>
  <TitlesOfParts>
    <vt:vector size="1" baseType="lpstr">
      <vt:lpstr>Problem Interview</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Sterly</dc:creator>
  <cp:lastModifiedBy>Roman Sterly</cp:lastModifiedBy>
  <dcterms:created xsi:type="dcterms:W3CDTF">2012-10-01T21:51:15Z</dcterms:created>
  <dcterms:modified xsi:type="dcterms:W3CDTF">2012-12-10T22:18:53Z</dcterms:modified>
</cp:coreProperties>
</file>